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P:\BG\OUT\2026\"/>
    </mc:Choice>
  </mc:AlternateContent>
  <bookViews>
    <workbookView xWindow="32760" yWindow="105" windowWidth="28650" windowHeight="13770"/>
  </bookViews>
  <sheets>
    <sheet name="результаты " sheetId="2" r:id="rId1"/>
  </sheets>
  <definedNames>
    <definedName name="_xlnm.Print_Titles" localSheetId="0">'результаты '!$4:$6</definedName>
  </definedNames>
  <calcPr calcId="162913" fullCalcOnLoad="1"/>
</workbook>
</file>

<file path=xl/calcChain.xml><?xml version="1.0" encoding="utf-8"?>
<calcChain xmlns="http://schemas.openxmlformats.org/spreadsheetml/2006/main">
  <c r="E11" i="2" l="1"/>
  <c r="E37" i="2"/>
  <c r="E8" i="2"/>
  <c r="N43" i="2"/>
  <c r="G43" i="2"/>
  <c r="H43" i="2"/>
  <c r="E36" i="2"/>
  <c r="E22" i="2"/>
  <c r="E18" i="2"/>
  <c r="E17" i="2"/>
  <c r="E33" i="2"/>
  <c r="E23" i="2"/>
  <c r="E25" i="2"/>
  <c r="E24" i="2"/>
  <c r="E34" i="2"/>
  <c r="E7" i="2"/>
  <c r="E21" i="2"/>
  <c r="E20" i="2"/>
  <c r="E16" i="2"/>
  <c r="E13" i="2"/>
  <c r="U51" i="2"/>
  <c r="R43" i="2"/>
  <c r="O43" i="2"/>
  <c r="P43" i="2"/>
  <c r="Q43" i="2"/>
  <c r="S43" i="2"/>
  <c r="L43" i="2"/>
  <c r="K43" i="2"/>
  <c r="J43" i="2"/>
  <c r="I43" i="2"/>
  <c r="I47" i="2"/>
  <c r="U49" i="2"/>
  <c r="W49" i="2"/>
  <c r="W51" i="2"/>
  <c r="E35" i="2"/>
  <c r="Z49" i="2"/>
  <c r="Z51" i="2"/>
  <c r="Y49" i="2"/>
  <c r="Y51" i="2"/>
  <c r="X49" i="2"/>
  <c r="X51" i="2"/>
  <c r="V49" i="2"/>
  <c r="V51" i="2"/>
  <c r="H47" i="2"/>
  <c r="K47" i="2"/>
  <c r="J47" i="2"/>
  <c r="L47" i="2"/>
  <c r="G47" i="2"/>
</calcChain>
</file>

<file path=xl/comments1.xml><?xml version="1.0" encoding="utf-8"?>
<comments xmlns="http://schemas.openxmlformats.org/spreadsheetml/2006/main">
  <authors>
    <author xml:space="preserve">Гусарова Анастасия Валерьевна </author>
  </authors>
  <commentList>
    <comment ref="U20" authorId="0" shapeId="0">
      <text>
        <r>
          <rPr>
            <sz val="9"/>
            <color indexed="81"/>
            <rFont val="Tahoma"/>
            <family val="2"/>
            <charset val="204"/>
          </rPr>
          <t xml:space="preserve">оцениваеются только адм и куми, писать чтоб приняли меры только куми, т.к. оценка 0
</t>
        </r>
      </text>
    </comment>
  </commentList>
</comments>
</file>

<file path=xl/sharedStrings.xml><?xml version="1.0" encoding="utf-8"?>
<sst xmlns="http://schemas.openxmlformats.org/spreadsheetml/2006/main" count="516" uniqueCount="94">
  <si>
    <t>Приложение N 4</t>
  </si>
  <si>
    <t>N п/п</t>
  </si>
  <si>
    <t>Наименование показателя</t>
  </si>
  <si>
    <t>Среднее значение оценки по показателю (E(Pj)сред)</t>
  </si>
  <si>
    <t>ГРБС, получившие неудовлетворительную оценку по показателю</t>
  </si>
  <si>
    <t>ГРБС, получившие лучшую оценку по показателю</t>
  </si>
  <si>
    <t>ГРБС, к которым показатель не применим</t>
  </si>
  <si>
    <t>Бюд.отд.</t>
  </si>
  <si>
    <t>P1</t>
  </si>
  <si>
    <t>Своевременность представления реестра расходных обязательств муниципального образования городской округ «Охинский»</t>
  </si>
  <si>
    <t>P2</t>
  </si>
  <si>
    <t>P3</t>
  </si>
  <si>
    <t>Доля муниципальных учреждений, выполнивших муниципальное задание на 100%</t>
  </si>
  <si>
    <t>Каз.отд.</t>
  </si>
  <si>
    <t>P4</t>
  </si>
  <si>
    <t>P5</t>
  </si>
  <si>
    <t>Доля бюджетных и автономных учреждений, подведомственных ГРБС, разместивших информацию о плане финансово - хозяйственной деятельности на официальном сайте в сети Интернет www.bus.gov.ru</t>
  </si>
  <si>
    <t>P6</t>
  </si>
  <si>
    <t>Доля муниципальных  учреждений, для которых установлены качественно измеримые финансовые санкции (штрафы, изъятия) за нарушение условий выполнения муниципальных заданий</t>
  </si>
  <si>
    <t>P7</t>
  </si>
  <si>
    <t>Доля руководителей ГРБС, руководителей муниципальных учреждений, подведомственных ГРБС, для которых оплата труда определяется с учетом результатов их профессиональной деятельности</t>
  </si>
  <si>
    <t>P8</t>
  </si>
  <si>
    <t>P9</t>
  </si>
  <si>
    <t>P10</t>
  </si>
  <si>
    <t>Соблюдение сроков уточнения бюджетных ассигнований по расходам местного бюджета, осуществляемых за счет межбюджетных трансфертов из федерального бюджета и областного бюджета</t>
  </si>
  <si>
    <t>P11</t>
  </si>
  <si>
    <t>P12</t>
  </si>
  <si>
    <t>Отд.дох.</t>
  </si>
  <si>
    <t>P13</t>
  </si>
  <si>
    <t>P14</t>
  </si>
  <si>
    <t>Эффективность управления дебиторской задолженностью в части неналоговых доходов местного бюджета</t>
  </si>
  <si>
    <t>P15</t>
  </si>
  <si>
    <t>Наличие остатков по субсидиям, перечисленным на финансовое обеспечение выполнения муниципального задания муниципальным и бюджетными и (или) муниципальными и автономными учреждениями</t>
  </si>
  <si>
    <t>P16</t>
  </si>
  <si>
    <t>Отношение общего объема доходов от приносящей доход деятельности подведомственных ГРБС муниципальных автономных и муниципальных бюджетных учреждений за отчетный год к году, предшествующему отчетному</t>
  </si>
  <si>
    <t>P17</t>
  </si>
  <si>
    <t>Качество формирования прогноза кассовых выплат в рамках составления и ведения кассового плана исполнения местного бюджета</t>
  </si>
  <si>
    <t>P18</t>
  </si>
  <si>
    <t>Соблюдение сроков предоставления и качества формирования бюджетной отчетности ГРБС об исполнении  бюджета муниципального образования городской округ «Охинский»</t>
  </si>
  <si>
    <t>P19</t>
  </si>
  <si>
    <t>Эффективность управления кредиторской задолженностью</t>
  </si>
  <si>
    <t>P20</t>
  </si>
  <si>
    <t>P21</t>
  </si>
  <si>
    <t>Наличие просроченной кредиторской задолженности бюджетных и автономных учреждений</t>
  </si>
  <si>
    <t>P22</t>
  </si>
  <si>
    <t>Наличие просроченной дебиторской задолженности бюджетных и автономных учреждений</t>
  </si>
  <si>
    <t>P23</t>
  </si>
  <si>
    <t>P24</t>
  </si>
  <si>
    <t>P25</t>
  </si>
  <si>
    <t>P26</t>
  </si>
  <si>
    <t>P27</t>
  </si>
  <si>
    <t>Аудит контрольно-счетной палаты муниципального образования городской округ «Охинский»</t>
  </si>
  <si>
    <t>P28</t>
  </si>
  <si>
    <t>Количество судебных решений, вступивших в законную силу в отчетном финансовом году, по исковым требованиям к главному распорядителю и подведомственным ему  муниципальным казенным и бюджетным учреждениям</t>
  </si>
  <si>
    <t>P29</t>
  </si>
  <si>
    <t>Иски о возмещении ущерба (в денежном выражении)</t>
  </si>
  <si>
    <t>собр.</t>
  </si>
  <si>
    <t xml:space="preserve">не оцени-вается </t>
  </si>
  <si>
    <t xml:space="preserve">Исп. </t>
  </si>
  <si>
    <t xml:space="preserve">Дегтярева А.В. </t>
  </si>
  <si>
    <t xml:space="preserve"> -</t>
  </si>
  <si>
    <t>-</t>
  </si>
  <si>
    <t>Обеспечить проведение мониторинга качества финансового менеджмента</t>
  </si>
  <si>
    <t xml:space="preserve">свод (адм, эту, укс) </t>
  </si>
  <si>
    <t>Наличие  просроченной кредиторской задолженности местного бюджета</t>
  </si>
  <si>
    <t xml:space="preserve">Утратил силу </t>
  </si>
  <si>
    <t xml:space="preserve">не оцениваются показатели (шт.) </t>
  </si>
  <si>
    <t xml:space="preserve">кредиторку отд.бухг.,  кас.рас. бюдж. отд. </t>
  </si>
  <si>
    <t xml:space="preserve">отд. бухг. </t>
  </si>
  <si>
    <t>Качество планирования расходов: количество изменений сводной бюджетной росписи расходов бюджета, связанных с перемещением бюджетных средств</t>
  </si>
  <si>
    <t>Внесение изменений в бюджетную роспись ГРБС, не приводящих к изменению показателей сводной бюджетной росписи расходов бюджета</t>
  </si>
  <si>
    <t>P30</t>
  </si>
  <si>
    <t xml:space="preserve">не оцениваются </t>
  </si>
  <si>
    <t xml:space="preserve">всего их </t>
  </si>
  <si>
    <t>утратили силу</t>
  </si>
  <si>
    <t xml:space="preserve">макс.оценка </t>
  </si>
  <si>
    <t xml:space="preserve">всего за минусом </t>
  </si>
  <si>
    <t>Полнота расходования средств, предусмотренных ГРБС (форма № 4)</t>
  </si>
  <si>
    <t>Равномерность расходов (форма №7)</t>
  </si>
  <si>
    <t xml:space="preserve">Наличие у ГРБС годового плана аудиторских проверок, утвержденного руководителем ГРБС в целях осуществления внутреннего финансового аудита (форма №9) </t>
  </si>
  <si>
    <t xml:space="preserve">Количество проведенных ГРБС аудиторских проверок в рамках осуществления внутреннего финансового аудита (форма №9) </t>
  </si>
  <si>
    <t xml:space="preserve">ксп </t>
  </si>
  <si>
    <t xml:space="preserve">фу </t>
  </si>
  <si>
    <t>Деп.соц.разв.</t>
  </si>
  <si>
    <t>ДАЗиИО</t>
  </si>
  <si>
    <t xml:space="preserve"> Доля бюджетных и автономных учреждений, подведомственных ГРБС, разместивших муниципальные задания на текущий финансовый год и плановый период на официальном сайте в сети Интернет www.bus.gov.ru</t>
  </si>
  <si>
    <t>Соблюдение сроков приведения муниципальной программы в соответствие  с Решением Собрания.</t>
  </si>
  <si>
    <t>P31</t>
  </si>
  <si>
    <t>Качественное представление реестра расходных обязательств муниципального образования городской округ «Охинский»</t>
  </si>
  <si>
    <t xml:space="preserve">Степень достижения целевых показателей, предусматриваемых соглашениями о предоставлении субсидий из областного бюджета </t>
  </si>
  <si>
    <t>Количество ГРБС, получившие неудовлетворительную оценку по показателю</t>
  </si>
  <si>
    <t>Количество ГРБС, получившие лучшую оценку по показателю</t>
  </si>
  <si>
    <t>Количество ГРБС, к которым показатель не применим</t>
  </si>
  <si>
    <t xml:space="preserve">РЕЗУЛЬТАТЫ АНАЛИЗА КАЧЕСТВА ФИНАНСОВОГО МЕНЕДЖМЕНТА ЗА 2025 год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</si>
</sst>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8" formatCode="0.0"/>
  </numFmts>
  <fonts count="31" x14ac:knownFonts="1">
    <font>
      <sz val="10"/>
      <name val="Arial Cyr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sz val="12"/>
      <color indexed="8"/>
      <name val="Calibri"/>
      <family val="2"/>
      <charset val="204"/>
    </font>
    <font>
      <sz val="12"/>
      <color indexed="9"/>
      <name val="Calibri"/>
      <family val="2"/>
      <charset val="204"/>
    </font>
    <font>
      <sz val="12"/>
      <color indexed="62"/>
      <name val="Calibri"/>
      <family val="2"/>
      <charset val="204"/>
    </font>
    <font>
      <b/>
      <sz val="12"/>
      <color indexed="63"/>
      <name val="Calibri"/>
      <family val="2"/>
      <charset val="204"/>
    </font>
    <font>
      <b/>
      <sz val="12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2"/>
      <color indexed="8"/>
      <name val="Calibri"/>
      <family val="2"/>
      <charset val="204"/>
    </font>
    <font>
      <b/>
      <sz val="12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2"/>
      <color indexed="60"/>
      <name val="Calibri"/>
      <family val="2"/>
      <charset val="204"/>
    </font>
    <font>
      <sz val="12"/>
      <color indexed="20"/>
      <name val="Calibri"/>
      <family val="2"/>
      <charset val="204"/>
    </font>
    <font>
      <i/>
      <sz val="12"/>
      <color indexed="23"/>
      <name val="Calibri"/>
      <family val="2"/>
      <charset val="204"/>
    </font>
    <font>
      <sz val="12"/>
      <color indexed="52"/>
      <name val="Calibri"/>
      <family val="2"/>
      <charset val="204"/>
    </font>
    <font>
      <sz val="12"/>
      <color indexed="10"/>
      <name val="Calibri"/>
      <family val="2"/>
      <charset val="204"/>
    </font>
    <font>
      <sz val="12"/>
      <color indexed="17"/>
      <name val="Calibri"/>
      <family val="2"/>
      <charset val="204"/>
    </font>
    <font>
      <b/>
      <sz val="12"/>
      <name val="Arial Cyr"/>
      <charset val="204"/>
    </font>
    <font>
      <i/>
      <sz val="11"/>
      <name val="Times New Roman"/>
      <family val="1"/>
      <charset val="204"/>
    </font>
    <font>
      <sz val="11"/>
      <name val="Arial Cyr"/>
      <charset val="204"/>
    </font>
    <font>
      <sz val="9"/>
      <color indexed="81"/>
      <name val="Tahoma"/>
      <family val="2"/>
      <charset val="204"/>
    </font>
    <font>
      <sz val="9"/>
      <name val="Times New Roman"/>
      <family val="1"/>
      <charset val="204"/>
    </font>
    <font>
      <b/>
      <sz val="10"/>
      <name val="Arial Cyr"/>
      <charset val="204"/>
    </font>
    <font>
      <i/>
      <sz val="12"/>
      <name val="Times New Roman"/>
      <family val="1"/>
      <charset val="204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57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8" borderId="0" applyNumberFormat="0" applyBorder="0" applyAlignment="0" applyProtection="0"/>
    <xf numFmtId="0" fontId="7" fillId="4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6" borderId="0" applyNumberFormat="0" applyBorder="0" applyAlignment="0" applyProtection="0"/>
    <xf numFmtId="0" fontId="7" fillId="9" borderId="0" applyNumberFormat="0" applyBorder="0" applyAlignment="0" applyProtection="0"/>
    <xf numFmtId="0" fontId="7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7" borderId="0" applyNumberFormat="0" applyBorder="0" applyAlignment="0" applyProtection="0"/>
    <xf numFmtId="0" fontId="8" fillId="16" borderId="0" applyNumberFormat="0" applyBorder="0" applyAlignment="0" applyProtection="0"/>
    <xf numFmtId="0" fontId="8" fillId="18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19" borderId="0" applyNumberFormat="0" applyBorder="0" applyAlignment="0" applyProtection="0"/>
    <xf numFmtId="0" fontId="8" fillId="17" borderId="0" applyNumberFormat="0" applyBorder="0" applyAlignment="0" applyProtection="0"/>
    <xf numFmtId="0" fontId="8" fillId="16" borderId="0" applyNumberFormat="0" applyBorder="0" applyAlignment="0" applyProtection="0"/>
    <xf numFmtId="0" fontId="8" fillId="22" borderId="0" applyNumberFormat="0" applyBorder="0" applyAlignment="0" applyProtection="0"/>
    <xf numFmtId="0" fontId="9" fillId="4" borderId="1" applyNumberFormat="0" applyAlignment="0" applyProtection="0"/>
    <xf numFmtId="0" fontId="10" fillId="12" borderId="2" applyNumberFormat="0" applyAlignment="0" applyProtection="0"/>
    <xf numFmtId="0" fontId="11" fillId="12" borderId="1" applyNumberFormat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6" applyNumberFormat="0" applyFill="0" applyAlignment="0" applyProtection="0"/>
    <xf numFmtId="0" fontId="16" fillId="23" borderId="7" applyNumberFormat="0" applyAlignment="0" applyProtection="0"/>
    <xf numFmtId="0" fontId="17" fillId="0" borderId="0" applyNumberFormat="0" applyFill="0" applyBorder="0" applyAlignment="0" applyProtection="0"/>
    <xf numFmtId="0" fontId="18" fillId="13" borderId="0" applyNumberFormat="0" applyBorder="0" applyAlignment="0" applyProtection="0"/>
    <xf numFmtId="0" fontId="19" fillId="3" borderId="0" applyNumberFormat="0" applyBorder="0" applyAlignment="0" applyProtection="0"/>
    <xf numFmtId="0" fontId="20" fillId="0" borderId="0" applyNumberFormat="0" applyFill="0" applyBorder="0" applyAlignment="0" applyProtection="0"/>
    <xf numFmtId="0" fontId="1" fillId="7" borderId="8" applyNumberFormat="0" applyFont="0" applyAlignment="0" applyProtection="0"/>
    <xf numFmtId="0" fontId="21" fillId="0" borderId="9" applyNumberFormat="0" applyFill="0" applyAlignment="0" applyProtection="0"/>
    <xf numFmtId="0" fontId="22" fillId="0" borderId="0" applyNumberFormat="0" applyFill="0" applyBorder="0" applyAlignment="0" applyProtection="0"/>
    <xf numFmtId="0" fontId="23" fillId="5" borderId="0" applyNumberFormat="0" applyBorder="0" applyAlignment="0" applyProtection="0"/>
  </cellStyleXfs>
  <cellXfs count="43">
    <xf numFmtId="0" fontId="0" fillId="0" borderId="0" xfId="0"/>
    <xf numFmtId="0" fontId="2" fillId="0" borderId="0" xfId="0" applyFont="1" applyAlignment="1">
      <alignment horizontal="right"/>
    </xf>
    <xf numFmtId="0" fontId="2" fillId="0" borderId="0" xfId="0" applyFont="1"/>
    <xf numFmtId="0" fontId="25" fillId="0" borderId="0" xfId="0" applyFont="1" applyAlignment="1">
      <alignment wrapText="1"/>
    </xf>
    <xf numFmtId="0" fontId="25" fillId="0" borderId="0" xfId="0" applyFont="1"/>
    <xf numFmtId="0" fontId="26" fillId="0" borderId="0" xfId="0" applyFont="1"/>
    <xf numFmtId="0" fontId="0" fillId="0" borderId="0" xfId="0" applyFill="1"/>
    <xf numFmtId="0" fontId="2" fillId="0" borderId="0" xfId="0" applyFont="1" applyFill="1" applyBorder="1" applyAlignment="1">
      <alignment horizontal="center" vertical="top" wrapText="1"/>
    </xf>
    <xf numFmtId="0" fontId="0" fillId="0" borderId="0" xfId="0" applyFill="1" applyBorder="1"/>
    <xf numFmtId="0" fontId="6" fillId="0" borderId="10" xfId="0" applyFont="1" applyFill="1" applyBorder="1" applyAlignment="1">
      <alignment wrapText="1"/>
    </xf>
    <xf numFmtId="0" fontId="0" fillId="0" borderId="0" xfId="0" applyBorder="1"/>
    <xf numFmtId="0" fontId="26" fillId="0" borderId="0" xfId="0" applyFont="1" applyAlignment="1">
      <alignment wrapText="1"/>
    </xf>
    <xf numFmtId="0" fontId="2" fillId="24" borderId="11" xfId="0" applyFont="1" applyFill="1" applyBorder="1" applyAlignment="1">
      <alignment horizontal="center" vertical="top" wrapText="1"/>
    </xf>
    <xf numFmtId="0" fontId="5" fillId="24" borderId="11" xfId="0" applyFont="1" applyFill="1" applyBorder="1" applyAlignment="1">
      <alignment vertical="top" wrapText="1"/>
    </xf>
    <xf numFmtId="178" fontId="5" fillId="24" borderId="11" xfId="0" applyNumberFormat="1" applyFont="1" applyFill="1" applyBorder="1" applyAlignment="1">
      <alignment horizontal="center" vertical="top" wrapText="1"/>
    </xf>
    <xf numFmtId="1" fontId="5" fillId="24" borderId="11" xfId="0" applyNumberFormat="1" applyFont="1" applyFill="1" applyBorder="1" applyAlignment="1">
      <alignment horizontal="center" vertical="top" wrapText="1"/>
    </xf>
    <xf numFmtId="1" fontId="2" fillId="24" borderId="11" xfId="0" applyNumberFormat="1" applyFont="1" applyFill="1" applyBorder="1" applyAlignment="1">
      <alignment horizontal="center" vertical="top" wrapText="1"/>
    </xf>
    <xf numFmtId="0" fontId="0" fillId="24" borderId="0" xfId="0" applyFill="1"/>
    <xf numFmtId="0" fontId="4" fillId="0" borderId="10" xfId="0" applyFont="1" applyFill="1" applyBorder="1" applyAlignment="1">
      <alignment horizontal="center" vertical="top" wrapText="1"/>
    </xf>
    <xf numFmtId="0" fontId="28" fillId="24" borderId="11" xfId="0" applyFont="1" applyFill="1" applyBorder="1" applyAlignment="1">
      <alignment horizontal="center" vertical="top" wrapText="1"/>
    </xf>
    <xf numFmtId="0" fontId="6" fillId="24" borderId="11" xfId="0" applyFont="1" applyFill="1" applyBorder="1" applyAlignment="1">
      <alignment horizontal="center" vertical="top" wrapText="1"/>
    </xf>
    <xf numFmtId="0" fontId="4" fillId="24" borderId="11" xfId="0" applyFont="1" applyFill="1" applyBorder="1" applyAlignment="1">
      <alignment horizontal="center" vertical="top" wrapText="1"/>
    </xf>
    <xf numFmtId="1" fontId="4" fillId="24" borderId="11" xfId="0" applyNumberFormat="1" applyFont="1" applyFill="1" applyBorder="1" applyAlignment="1">
      <alignment horizontal="center" vertical="top" wrapText="1"/>
    </xf>
    <xf numFmtId="0" fontId="0" fillId="0" borderId="11" xfId="0" applyBorder="1"/>
    <xf numFmtId="0" fontId="6" fillId="24" borderId="11" xfId="0" applyFont="1" applyFill="1" applyBorder="1" applyAlignment="1">
      <alignment wrapText="1"/>
    </xf>
    <xf numFmtId="0" fontId="29" fillId="0" borderId="11" xfId="0" applyFont="1" applyBorder="1"/>
    <xf numFmtId="0" fontId="29" fillId="0" borderId="0" xfId="0" applyFont="1"/>
    <xf numFmtId="0" fontId="3" fillId="24" borderId="11" xfId="0" applyFont="1" applyFill="1" applyBorder="1" applyAlignment="1">
      <alignment horizontal="center" vertical="top" wrapText="1"/>
    </xf>
    <xf numFmtId="0" fontId="3" fillId="24" borderId="12" xfId="0" applyFont="1" applyFill="1" applyBorder="1" applyAlignment="1">
      <alignment horizontal="center" vertical="top" wrapText="1"/>
    </xf>
    <xf numFmtId="0" fontId="3" fillId="24" borderId="13" xfId="0" applyFont="1" applyFill="1" applyBorder="1" applyAlignment="1">
      <alignment horizontal="center" vertical="top" wrapText="1"/>
    </xf>
    <xf numFmtId="0" fontId="0" fillId="25" borderId="11" xfId="0" applyFill="1" applyBorder="1"/>
    <xf numFmtId="0" fontId="30" fillId="0" borderId="0" xfId="0" applyFont="1"/>
    <xf numFmtId="0" fontId="3" fillId="0" borderId="14" xfId="0" applyFont="1" applyBorder="1" applyAlignment="1">
      <alignment wrapText="1"/>
    </xf>
    <xf numFmtId="0" fontId="3" fillId="24" borderId="11" xfId="0" applyFont="1" applyFill="1" applyBorder="1" applyAlignment="1">
      <alignment horizontal="center" vertical="top" wrapText="1"/>
    </xf>
    <xf numFmtId="0" fontId="3" fillId="24" borderId="12" xfId="0" applyFont="1" applyFill="1" applyBorder="1" applyAlignment="1">
      <alignment horizontal="center" vertical="top" wrapText="1"/>
    </xf>
    <xf numFmtId="0" fontId="3" fillId="24" borderId="13" xfId="0" applyFont="1" applyFill="1" applyBorder="1" applyAlignment="1">
      <alignment horizontal="center" vertical="top" wrapText="1"/>
    </xf>
    <xf numFmtId="0" fontId="3" fillId="24" borderId="18" xfId="0" applyFont="1" applyFill="1" applyBorder="1" applyAlignment="1">
      <alignment horizontal="center" vertical="top" wrapText="1"/>
    </xf>
    <xf numFmtId="0" fontId="3" fillId="0" borderId="0" xfId="0" applyFont="1" applyBorder="1" applyAlignment="1">
      <alignment wrapText="1"/>
    </xf>
    <xf numFmtId="0" fontId="25" fillId="0" borderId="0" xfId="0" applyFont="1" applyAlignment="1">
      <alignment wrapText="1"/>
    </xf>
    <xf numFmtId="0" fontId="26" fillId="0" borderId="0" xfId="0" applyFont="1" applyAlignment="1">
      <alignment wrapText="1"/>
    </xf>
    <xf numFmtId="0" fontId="3" fillId="24" borderId="15" xfId="0" applyFont="1" applyFill="1" applyBorder="1" applyAlignment="1">
      <alignment horizontal="center" wrapText="1"/>
    </xf>
    <xf numFmtId="0" fontId="24" fillId="24" borderId="16" xfId="0" applyFont="1" applyFill="1" applyBorder="1" applyAlignment="1">
      <alignment horizontal="center" wrapText="1"/>
    </xf>
    <xf numFmtId="0" fontId="24" fillId="24" borderId="17" xfId="0" applyFont="1" applyFill="1" applyBorder="1" applyAlignment="1">
      <alignment horizontal="center" wrapText="1"/>
    </xf>
  </cellXfs>
  <cellStyles count="42">
    <cellStyle name="20% - Акцент1" xfId="1"/>
    <cellStyle name="20% - Акцент2" xfId="2"/>
    <cellStyle name="20% - Акцент3" xfId="3"/>
    <cellStyle name="20% - Акцент4" xfId="4"/>
    <cellStyle name="20% - Акцент5" xfId="5"/>
    <cellStyle name="20% - Акцент6" xfId="6"/>
    <cellStyle name="40% - Акцент1" xfId="7"/>
    <cellStyle name="40% - Акцент2" xfId="8"/>
    <cellStyle name="40% - Акцент3" xfId="9"/>
    <cellStyle name="40% - Акцент4" xfId="10"/>
    <cellStyle name="40% - Акцент5" xfId="11"/>
    <cellStyle name="40% - Акцент6" xfId="12"/>
    <cellStyle name="60% - Акцент1" xfId="13"/>
    <cellStyle name="60% - Акцент2" xfId="14"/>
    <cellStyle name="60% - Акцент3" xfId="15"/>
    <cellStyle name="60% - Акцент4" xfId="16"/>
    <cellStyle name="60% - Акцент5" xfId="17"/>
    <cellStyle name="60% - Акцент6" xfId="18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I51"/>
  <sheetViews>
    <sheetView tabSelected="1" zoomScaleNormal="100" workbookViewId="0">
      <pane xSplit="1" ySplit="6" topLeftCell="B7" activePane="bottomRight" state="frozen"/>
      <selection pane="topRight" activeCell="B1" sqref="B1"/>
      <selection pane="bottomLeft" activeCell="A21" sqref="A21"/>
      <selection pane="bottomRight" activeCell="B7" sqref="B7"/>
    </sheetView>
  </sheetViews>
  <sheetFormatPr defaultRowHeight="12.75" x14ac:dyDescent="0.2"/>
  <cols>
    <col min="1" max="1" width="1.28515625" customWidth="1"/>
    <col min="2" max="2" width="13.7109375" customWidth="1"/>
    <col min="3" max="3" width="4.28515625" customWidth="1"/>
    <col min="4" max="4" width="29" customWidth="1"/>
    <col min="5" max="5" width="18.85546875" customWidth="1"/>
    <col min="6" max="6" width="21.5703125" customWidth="1"/>
    <col min="7" max="12" width="5.7109375" customWidth="1"/>
    <col min="13" max="13" width="18.85546875" customWidth="1"/>
    <col min="14" max="19" width="5.7109375" customWidth="1"/>
    <col min="20" max="20" width="16.5703125" customWidth="1"/>
    <col min="21" max="23" width="5.7109375" customWidth="1"/>
    <col min="24" max="26" width="5.28515625" customWidth="1"/>
  </cols>
  <sheetData>
    <row r="1" spans="1:31" ht="15.75" x14ac:dyDescent="0.25">
      <c r="X1" s="1" t="s">
        <v>0</v>
      </c>
    </row>
    <row r="2" spans="1:31" ht="21" customHeight="1" x14ac:dyDescent="0.25">
      <c r="A2" s="17"/>
      <c r="B2" s="2"/>
      <c r="E2" s="37" t="s">
        <v>93</v>
      </c>
      <c r="F2" s="37"/>
      <c r="G2" s="37"/>
      <c r="H2" s="37"/>
      <c r="I2" s="37"/>
      <c r="J2" s="37"/>
      <c r="K2" s="37"/>
      <c r="L2" s="37"/>
      <c r="M2" s="37"/>
      <c r="N2" s="37"/>
    </row>
    <row r="3" spans="1:31" ht="21" customHeight="1" x14ac:dyDescent="0.25">
      <c r="A3" s="17"/>
      <c r="B3" s="2"/>
      <c r="E3" s="32"/>
      <c r="F3" s="32"/>
      <c r="G3" s="32"/>
      <c r="H3" s="32"/>
      <c r="I3" s="32"/>
      <c r="J3" s="32"/>
      <c r="K3" s="32"/>
      <c r="L3" s="32"/>
      <c r="M3" s="32"/>
      <c r="N3" s="32"/>
    </row>
    <row r="4" spans="1:31" ht="92.25" customHeight="1" x14ac:dyDescent="0.2">
      <c r="A4" s="17"/>
      <c r="B4" s="40" t="s">
        <v>62</v>
      </c>
      <c r="C4" s="27" t="s">
        <v>1</v>
      </c>
      <c r="D4" s="27" t="s">
        <v>2</v>
      </c>
      <c r="E4" s="28" t="s">
        <v>3</v>
      </c>
      <c r="F4" s="27" t="s">
        <v>90</v>
      </c>
      <c r="G4" s="33" t="s">
        <v>4</v>
      </c>
      <c r="H4" s="33"/>
      <c r="I4" s="33"/>
      <c r="J4" s="33"/>
      <c r="K4" s="33"/>
      <c r="L4" s="33"/>
      <c r="M4" s="27" t="s">
        <v>91</v>
      </c>
      <c r="N4" s="33" t="s">
        <v>5</v>
      </c>
      <c r="O4" s="33"/>
      <c r="P4" s="33"/>
      <c r="Q4" s="33"/>
      <c r="R4" s="33"/>
      <c r="S4" s="33"/>
      <c r="T4" s="27" t="s">
        <v>92</v>
      </c>
      <c r="U4" s="33" t="s">
        <v>6</v>
      </c>
      <c r="V4" s="33"/>
      <c r="W4" s="33"/>
      <c r="X4" s="33"/>
      <c r="Y4" s="33"/>
      <c r="Z4" s="33"/>
      <c r="AC4" s="6"/>
      <c r="AD4" s="6"/>
      <c r="AE4" s="6"/>
    </row>
    <row r="5" spans="1:31" ht="15.75" x14ac:dyDescent="0.2">
      <c r="A5" s="17"/>
      <c r="B5" s="41"/>
      <c r="C5" s="27">
        <v>1</v>
      </c>
      <c r="D5" s="27">
        <v>2</v>
      </c>
      <c r="E5" s="28">
        <v>3</v>
      </c>
      <c r="F5" s="28"/>
      <c r="G5" s="34">
        <v>4</v>
      </c>
      <c r="H5" s="35"/>
      <c r="I5" s="35"/>
      <c r="J5" s="35"/>
      <c r="K5" s="35"/>
      <c r="L5" s="35"/>
      <c r="M5" s="29"/>
      <c r="N5" s="34">
        <v>5</v>
      </c>
      <c r="O5" s="35"/>
      <c r="P5" s="35"/>
      <c r="Q5" s="35"/>
      <c r="R5" s="35"/>
      <c r="S5" s="35"/>
      <c r="T5" s="29"/>
      <c r="U5" s="34">
        <v>6</v>
      </c>
      <c r="V5" s="35"/>
      <c r="W5" s="35"/>
      <c r="X5" s="35"/>
      <c r="Y5" s="35"/>
      <c r="Z5" s="36"/>
    </row>
    <row r="6" spans="1:31" ht="47.25" customHeight="1" x14ac:dyDescent="0.2">
      <c r="A6" s="17"/>
      <c r="B6" s="42"/>
      <c r="C6" s="12"/>
      <c r="D6" s="12"/>
      <c r="E6" s="12"/>
      <c r="F6" s="12"/>
      <c r="G6" s="20" t="s">
        <v>63</v>
      </c>
      <c r="H6" s="21" t="s">
        <v>84</v>
      </c>
      <c r="I6" s="21" t="s">
        <v>56</v>
      </c>
      <c r="J6" s="21" t="s">
        <v>81</v>
      </c>
      <c r="K6" s="21" t="s">
        <v>82</v>
      </c>
      <c r="L6" s="21" t="s">
        <v>83</v>
      </c>
      <c r="M6" s="21"/>
      <c r="N6" s="20" t="s">
        <v>63</v>
      </c>
      <c r="O6" s="21" t="s">
        <v>84</v>
      </c>
      <c r="P6" s="21" t="s">
        <v>56</v>
      </c>
      <c r="Q6" s="21" t="s">
        <v>81</v>
      </c>
      <c r="R6" s="21" t="s">
        <v>82</v>
      </c>
      <c r="S6" s="21" t="s">
        <v>83</v>
      </c>
      <c r="T6" s="22"/>
      <c r="U6" s="20" t="s">
        <v>63</v>
      </c>
      <c r="V6" s="21" t="s">
        <v>84</v>
      </c>
      <c r="W6" s="21" t="s">
        <v>56</v>
      </c>
      <c r="X6" s="21" t="s">
        <v>81</v>
      </c>
      <c r="Y6" s="21" t="s">
        <v>82</v>
      </c>
      <c r="Z6" s="21" t="s">
        <v>83</v>
      </c>
      <c r="AB6" s="18"/>
    </row>
    <row r="7" spans="1:31" ht="63.75" customHeight="1" x14ac:dyDescent="0.2">
      <c r="A7" s="17"/>
      <c r="B7" s="12" t="s">
        <v>7</v>
      </c>
      <c r="C7" s="12" t="s">
        <v>8</v>
      </c>
      <c r="D7" s="13" t="s">
        <v>9</v>
      </c>
      <c r="E7" s="14">
        <f>(N7+O7+P7+Q7+R7+S7)/6</f>
        <v>5</v>
      </c>
      <c r="F7" s="15">
        <v>0</v>
      </c>
      <c r="G7" s="12" t="s">
        <v>60</v>
      </c>
      <c r="H7" s="12" t="s">
        <v>60</v>
      </c>
      <c r="I7" s="12" t="s">
        <v>60</v>
      </c>
      <c r="J7" s="12" t="s">
        <v>60</v>
      </c>
      <c r="K7" s="12" t="s">
        <v>60</v>
      </c>
      <c r="L7" s="12" t="s">
        <v>60</v>
      </c>
      <c r="M7" s="16">
        <v>6</v>
      </c>
      <c r="N7" s="12">
        <v>5</v>
      </c>
      <c r="O7" s="12">
        <v>5</v>
      </c>
      <c r="P7" s="12">
        <v>5</v>
      </c>
      <c r="Q7" s="12">
        <v>5</v>
      </c>
      <c r="R7" s="12">
        <v>5</v>
      </c>
      <c r="S7" s="12">
        <v>5</v>
      </c>
      <c r="T7" s="16">
        <v>0</v>
      </c>
      <c r="U7" s="12" t="s">
        <v>60</v>
      </c>
      <c r="V7" s="12" t="s">
        <v>60</v>
      </c>
      <c r="W7" s="12" t="s">
        <v>60</v>
      </c>
      <c r="X7" s="12" t="s">
        <v>60</v>
      </c>
      <c r="Y7" s="12" t="s">
        <v>60</v>
      </c>
      <c r="Z7" s="12" t="s">
        <v>60</v>
      </c>
    </row>
    <row r="8" spans="1:31" ht="62.25" customHeight="1" x14ac:dyDescent="0.2">
      <c r="A8" s="17"/>
      <c r="B8" s="12" t="s">
        <v>7</v>
      </c>
      <c r="C8" s="12" t="s">
        <v>10</v>
      </c>
      <c r="D8" s="13" t="s">
        <v>86</v>
      </c>
      <c r="E8" s="14">
        <f>(G8+L8+H8+K8)/4</f>
        <v>1.5</v>
      </c>
      <c r="F8" s="15">
        <v>4</v>
      </c>
      <c r="G8" s="12">
        <v>0</v>
      </c>
      <c r="H8" s="12">
        <v>3</v>
      </c>
      <c r="I8" s="12" t="s">
        <v>60</v>
      </c>
      <c r="J8" s="12" t="s">
        <v>60</v>
      </c>
      <c r="K8" s="12">
        <v>3</v>
      </c>
      <c r="L8" s="12">
        <v>0</v>
      </c>
      <c r="M8" s="16">
        <v>0</v>
      </c>
      <c r="N8" s="12" t="s">
        <v>60</v>
      </c>
      <c r="O8" s="12" t="s">
        <v>60</v>
      </c>
      <c r="P8" s="12" t="s">
        <v>60</v>
      </c>
      <c r="Q8" s="12" t="s">
        <v>60</v>
      </c>
      <c r="R8" s="12" t="s">
        <v>60</v>
      </c>
      <c r="S8" s="12" t="s">
        <v>60</v>
      </c>
      <c r="T8" s="16">
        <v>2</v>
      </c>
      <c r="U8" s="12" t="s">
        <v>60</v>
      </c>
      <c r="V8" s="12" t="s">
        <v>60</v>
      </c>
      <c r="W8" s="24" t="s">
        <v>57</v>
      </c>
      <c r="X8" s="24" t="s">
        <v>57</v>
      </c>
      <c r="Y8" s="12" t="s">
        <v>60</v>
      </c>
      <c r="Z8" s="12" t="s">
        <v>60</v>
      </c>
    </row>
    <row r="9" spans="1:31" ht="63" customHeight="1" x14ac:dyDescent="0.2">
      <c r="A9" s="17"/>
      <c r="B9" s="12" t="s">
        <v>7</v>
      </c>
      <c r="C9" s="12" t="s">
        <v>11</v>
      </c>
      <c r="D9" s="13" t="s">
        <v>12</v>
      </c>
      <c r="E9" s="14">
        <v>5</v>
      </c>
      <c r="F9" s="15">
        <v>0</v>
      </c>
      <c r="G9" s="12" t="s">
        <v>61</v>
      </c>
      <c r="H9" s="12" t="s">
        <v>61</v>
      </c>
      <c r="I9" s="12" t="s">
        <v>61</v>
      </c>
      <c r="J9" s="12" t="s">
        <v>61</v>
      </c>
      <c r="K9" s="12" t="s">
        <v>61</v>
      </c>
      <c r="L9" s="12" t="s">
        <v>61</v>
      </c>
      <c r="M9" s="16">
        <v>2</v>
      </c>
      <c r="N9" s="12">
        <v>5</v>
      </c>
      <c r="O9" s="12" t="s">
        <v>61</v>
      </c>
      <c r="P9" s="12" t="s">
        <v>61</v>
      </c>
      <c r="Q9" s="12" t="s">
        <v>61</v>
      </c>
      <c r="R9" s="12" t="s">
        <v>61</v>
      </c>
      <c r="S9" s="12">
        <v>5</v>
      </c>
      <c r="T9" s="16">
        <v>4</v>
      </c>
      <c r="U9" s="12" t="s">
        <v>60</v>
      </c>
      <c r="V9" s="24" t="s">
        <v>57</v>
      </c>
      <c r="W9" s="24" t="s">
        <v>57</v>
      </c>
      <c r="X9" s="24" t="s">
        <v>57</v>
      </c>
      <c r="Y9" s="24" t="s">
        <v>57</v>
      </c>
      <c r="Z9" s="12" t="s">
        <v>60</v>
      </c>
    </row>
    <row r="10" spans="1:31" ht="122.25" customHeight="1" x14ac:dyDescent="0.2">
      <c r="A10" s="17"/>
      <c r="B10" s="12" t="s">
        <v>7</v>
      </c>
      <c r="C10" s="12" t="s">
        <v>14</v>
      </c>
      <c r="D10" s="13" t="s">
        <v>85</v>
      </c>
      <c r="E10" s="14">
        <v>5</v>
      </c>
      <c r="F10" s="15">
        <v>2</v>
      </c>
      <c r="G10" s="12">
        <v>3</v>
      </c>
      <c r="H10" s="12" t="s">
        <v>60</v>
      </c>
      <c r="I10" s="12" t="s">
        <v>60</v>
      </c>
      <c r="J10" s="12" t="s">
        <v>60</v>
      </c>
      <c r="K10" s="12" t="s">
        <v>60</v>
      </c>
      <c r="L10" s="12">
        <v>1</v>
      </c>
      <c r="M10" s="16">
        <v>0</v>
      </c>
      <c r="N10" s="12" t="s">
        <v>60</v>
      </c>
      <c r="O10" s="12" t="s">
        <v>60</v>
      </c>
      <c r="P10" s="12" t="s">
        <v>60</v>
      </c>
      <c r="Q10" s="12" t="s">
        <v>60</v>
      </c>
      <c r="R10" s="12" t="s">
        <v>60</v>
      </c>
      <c r="S10" s="12" t="s">
        <v>60</v>
      </c>
      <c r="T10" s="16">
        <v>4</v>
      </c>
      <c r="U10" s="12" t="s">
        <v>60</v>
      </c>
      <c r="V10" s="24" t="s">
        <v>57</v>
      </c>
      <c r="W10" s="24" t="s">
        <v>57</v>
      </c>
      <c r="X10" s="24" t="s">
        <v>57</v>
      </c>
      <c r="Y10" s="24" t="s">
        <v>57</v>
      </c>
      <c r="Z10" s="12" t="s">
        <v>60</v>
      </c>
    </row>
    <row r="11" spans="1:31" ht="106.5" customHeight="1" x14ac:dyDescent="0.2">
      <c r="A11" s="17"/>
      <c r="B11" s="12" t="s">
        <v>7</v>
      </c>
      <c r="C11" s="12" t="s">
        <v>15</v>
      </c>
      <c r="D11" s="13" t="s">
        <v>16</v>
      </c>
      <c r="E11" s="14">
        <f>(G11+L11)/2</f>
        <v>2</v>
      </c>
      <c r="F11" s="15">
        <v>2</v>
      </c>
      <c r="G11" s="12">
        <v>3</v>
      </c>
      <c r="H11" s="12" t="s">
        <v>60</v>
      </c>
      <c r="I11" s="12" t="s">
        <v>60</v>
      </c>
      <c r="J11" s="12" t="s">
        <v>60</v>
      </c>
      <c r="K11" s="12" t="s">
        <v>60</v>
      </c>
      <c r="L11" s="12">
        <v>1</v>
      </c>
      <c r="M11" s="16">
        <v>0</v>
      </c>
      <c r="N11" s="12" t="s">
        <v>60</v>
      </c>
      <c r="O11" s="12" t="s">
        <v>60</v>
      </c>
      <c r="P11" s="12" t="s">
        <v>60</v>
      </c>
      <c r="Q11" s="12" t="s">
        <v>60</v>
      </c>
      <c r="R11" s="12" t="s">
        <v>60</v>
      </c>
      <c r="S11" s="12" t="s">
        <v>60</v>
      </c>
      <c r="T11" s="16">
        <v>4</v>
      </c>
      <c r="U11" s="12" t="s">
        <v>60</v>
      </c>
      <c r="V11" s="24" t="s">
        <v>57</v>
      </c>
      <c r="W11" s="24" t="s">
        <v>57</v>
      </c>
      <c r="X11" s="24" t="s">
        <v>57</v>
      </c>
      <c r="Y11" s="24" t="s">
        <v>57</v>
      </c>
      <c r="Z11" s="12" t="s">
        <v>60</v>
      </c>
    </row>
    <row r="12" spans="1:31" ht="122.25" customHeight="1" x14ac:dyDescent="0.2">
      <c r="A12" s="17"/>
      <c r="B12" s="12" t="s">
        <v>7</v>
      </c>
      <c r="C12" s="12" t="s">
        <v>17</v>
      </c>
      <c r="D12" s="13" t="s">
        <v>18</v>
      </c>
      <c r="E12" s="14">
        <v>5</v>
      </c>
      <c r="F12" s="15">
        <v>0</v>
      </c>
      <c r="G12" s="12" t="s">
        <v>60</v>
      </c>
      <c r="H12" s="12" t="s">
        <v>60</v>
      </c>
      <c r="I12" s="12" t="s">
        <v>60</v>
      </c>
      <c r="J12" s="12" t="s">
        <v>60</v>
      </c>
      <c r="K12" s="12" t="s">
        <v>60</v>
      </c>
      <c r="L12" s="12" t="s">
        <v>60</v>
      </c>
      <c r="M12" s="16">
        <v>2</v>
      </c>
      <c r="N12" s="12">
        <v>5</v>
      </c>
      <c r="O12" s="12" t="s">
        <v>60</v>
      </c>
      <c r="P12" s="12" t="s">
        <v>60</v>
      </c>
      <c r="Q12" s="12" t="s">
        <v>60</v>
      </c>
      <c r="R12" s="12" t="s">
        <v>60</v>
      </c>
      <c r="S12" s="12">
        <v>5</v>
      </c>
      <c r="T12" s="16">
        <v>4</v>
      </c>
      <c r="U12" s="12" t="s">
        <v>60</v>
      </c>
      <c r="V12" s="24" t="s">
        <v>57</v>
      </c>
      <c r="W12" s="24" t="s">
        <v>57</v>
      </c>
      <c r="X12" s="24" t="s">
        <v>57</v>
      </c>
      <c r="Y12" s="24" t="s">
        <v>57</v>
      </c>
      <c r="Z12" s="12" t="s">
        <v>60</v>
      </c>
    </row>
    <row r="13" spans="1:31" ht="138.75" customHeight="1" x14ac:dyDescent="0.2">
      <c r="A13" s="17"/>
      <c r="B13" s="12" t="s">
        <v>7</v>
      </c>
      <c r="C13" s="12" t="s">
        <v>19</v>
      </c>
      <c r="D13" s="13" t="s">
        <v>20</v>
      </c>
      <c r="E13" s="14">
        <f>(G13+L13)/2</f>
        <v>1.5</v>
      </c>
      <c r="F13" s="15">
        <v>2</v>
      </c>
      <c r="G13" s="12">
        <v>0</v>
      </c>
      <c r="H13" s="12" t="s">
        <v>60</v>
      </c>
      <c r="I13" s="12" t="s">
        <v>60</v>
      </c>
      <c r="J13" s="12" t="s">
        <v>60</v>
      </c>
      <c r="K13" s="12" t="s">
        <v>60</v>
      </c>
      <c r="L13" s="12">
        <v>3</v>
      </c>
      <c r="M13" s="16">
        <v>0</v>
      </c>
      <c r="N13" s="12" t="s">
        <v>60</v>
      </c>
      <c r="O13" s="12" t="s">
        <v>60</v>
      </c>
      <c r="P13" s="12" t="s">
        <v>60</v>
      </c>
      <c r="Q13" s="12" t="s">
        <v>61</v>
      </c>
      <c r="R13" s="12" t="s">
        <v>60</v>
      </c>
      <c r="S13" s="12" t="s">
        <v>60</v>
      </c>
      <c r="T13" s="16">
        <v>4</v>
      </c>
      <c r="U13" s="12" t="s">
        <v>60</v>
      </c>
      <c r="V13" s="24" t="s">
        <v>57</v>
      </c>
      <c r="W13" s="24" t="s">
        <v>57</v>
      </c>
      <c r="X13" s="24" t="s">
        <v>57</v>
      </c>
      <c r="Y13" s="24" t="s">
        <v>57</v>
      </c>
      <c r="Z13" s="12" t="s">
        <v>60</v>
      </c>
    </row>
    <row r="14" spans="1:31" ht="91.5" customHeight="1" x14ac:dyDescent="0.2">
      <c r="A14" s="17"/>
      <c r="B14" s="12" t="s">
        <v>7</v>
      </c>
      <c r="C14" s="12" t="s">
        <v>21</v>
      </c>
      <c r="D14" s="13" t="s">
        <v>69</v>
      </c>
      <c r="E14" s="14">
        <v>0.5</v>
      </c>
      <c r="F14" s="15">
        <v>6</v>
      </c>
      <c r="G14" s="12">
        <v>0</v>
      </c>
      <c r="H14" s="12">
        <v>0</v>
      </c>
      <c r="I14" s="12">
        <v>3</v>
      </c>
      <c r="J14" s="12">
        <v>0</v>
      </c>
      <c r="K14" s="12">
        <v>0</v>
      </c>
      <c r="L14" s="12">
        <v>0</v>
      </c>
      <c r="M14" s="16">
        <v>0</v>
      </c>
      <c r="N14" s="12" t="s">
        <v>60</v>
      </c>
      <c r="O14" s="12" t="s">
        <v>60</v>
      </c>
      <c r="P14" s="12" t="s">
        <v>61</v>
      </c>
      <c r="Q14" s="12" t="s">
        <v>61</v>
      </c>
      <c r="R14" s="12" t="s">
        <v>60</v>
      </c>
      <c r="S14" s="12" t="s">
        <v>60</v>
      </c>
      <c r="T14" s="16">
        <v>0</v>
      </c>
      <c r="U14" s="12" t="s">
        <v>60</v>
      </c>
      <c r="V14" s="12" t="s">
        <v>60</v>
      </c>
      <c r="W14" s="12" t="s">
        <v>60</v>
      </c>
      <c r="X14" s="12" t="s">
        <v>60</v>
      </c>
      <c r="Y14" s="12" t="s">
        <v>60</v>
      </c>
      <c r="Z14" s="12" t="s">
        <v>60</v>
      </c>
    </row>
    <row r="15" spans="1:31" ht="77.25" customHeight="1" x14ac:dyDescent="0.2">
      <c r="A15" s="17"/>
      <c r="B15" s="12" t="s">
        <v>7</v>
      </c>
      <c r="C15" s="12" t="s">
        <v>22</v>
      </c>
      <c r="D15" s="13" t="s">
        <v>70</v>
      </c>
      <c r="E15" s="14">
        <v>5</v>
      </c>
      <c r="F15" s="15">
        <v>0</v>
      </c>
      <c r="G15" s="12" t="s">
        <v>60</v>
      </c>
      <c r="H15" s="12" t="s">
        <v>60</v>
      </c>
      <c r="I15" s="12" t="s">
        <v>60</v>
      </c>
      <c r="J15" s="12" t="s">
        <v>60</v>
      </c>
      <c r="K15" s="12" t="s">
        <v>60</v>
      </c>
      <c r="L15" s="12" t="s">
        <v>60</v>
      </c>
      <c r="M15" s="16">
        <v>2</v>
      </c>
      <c r="N15" s="12">
        <v>5</v>
      </c>
      <c r="O15" s="12" t="s">
        <v>60</v>
      </c>
      <c r="P15" s="12" t="s">
        <v>60</v>
      </c>
      <c r="Q15" s="12" t="s">
        <v>60</v>
      </c>
      <c r="R15" s="12" t="s">
        <v>60</v>
      </c>
      <c r="S15" s="12">
        <v>5</v>
      </c>
      <c r="T15" s="16">
        <v>4</v>
      </c>
      <c r="U15" s="12" t="s">
        <v>60</v>
      </c>
      <c r="V15" s="24" t="s">
        <v>57</v>
      </c>
      <c r="W15" s="24" t="s">
        <v>57</v>
      </c>
      <c r="X15" s="24" t="s">
        <v>57</v>
      </c>
      <c r="Y15" s="24" t="s">
        <v>57</v>
      </c>
      <c r="Z15" s="12" t="s">
        <v>60</v>
      </c>
    </row>
    <row r="16" spans="1:31" ht="108" customHeight="1" x14ac:dyDescent="0.2">
      <c r="A16" s="17"/>
      <c r="B16" s="12" t="s">
        <v>7</v>
      </c>
      <c r="C16" s="12" t="s">
        <v>23</v>
      </c>
      <c r="D16" s="13" t="s">
        <v>24</v>
      </c>
      <c r="E16" s="14">
        <f>(N16+O16+P16+Q16+R16+S16)/6</f>
        <v>5</v>
      </c>
      <c r="F16" s="15">
        <v>0</v>
      </c>
      <c r="G16" s="12" t="s">
        <v>60</v>
      </c>
      <c r="H16" s="12" t="s">
        <v>60</v>
      </c>
      <c r="I16" s="12" t="s">
        <v>60</v>
      </c>
      <c r="J16" s="12" t="s">
        <v>60</v>
      </c>
      <c r="K16" s="12" t="s">
        <v>60</v>
      </c>
      <c r="L16" s="12" t="s">
        <v>60</v>
      </c>
      <c r="M16" s="16">
        <v>6</v>
      </c>
      <c r="N16" s="12">
        <v>5</v>
      </c>
      <c r="O16" s="12">
        <v>5</v>
      </c>
      <c r="P16" s="12">
        <v>5</v>
      </c>
      <c r="Q16" s="12">
        <v>5</v>
      </c>
      <c r="R16" s="12">
        <v>5</v>
      </c>
      <c r="S16" s="12">
        <v>5</v>
      </c>
      <c r="T16" s="16">
        <v>0</v>
      </c>
      <c r="U16" s="12" t="s">
        <v>60</v>
      </c>
      <c r="V16" s="12" t="s">
        <v>60</v>
      </c>
      <c r="W16" s="12" t="s">
        <v>60</v>
      </c>
      <c r="X16" s="12" t="s">
        <v>60</v>
      </c>
      <c r="Y16" s="12" t="s">
        <v>60</v>
      </c>
      <c r="Z16" s="12" t="s">
        <v>60</v>
      </c>
    </row>
    <row r="17" spans="1:35" ht="48.75" customHeight="1" x14ac:dyDescent="0.2">
      <c r="A17" s="17"/>
      <c r="B17" s="12" t="s">
        <v>7</v>
      </c>
      <c r="C17" s="12" t="s">
        <v>25</v>
      </c>
      <c r="D17" s="13" t="s">
        <v>77</v>
      </c>
      <c r="E17" s="14">
        <f>(O17+P17+R17+G17+J17+L17)/6</f>
        <v>4</v>
      </c>
      <c r="F17" s="15">
        <v>3</v>
      </c>
      <c r="G17" s="12">
        <v>3</v>
      </c>
      <c r="H17" s="12" t="s">
        <v>60</v>
      </c>
      <c r="I17" s="12" t="s">
        <v>60</v>
      </c>
      <c r="J17" s="12">
        <v>3</v>
      </c>
      <c r="K17" s="12" t="s">
        <v>61</v>
      </c>
      <c r="L17" s="12">
        <v>3</v>
      </c>
      <c r="M17" s="16">
        <v>3</v>
      </c>
      <c r="N17" s="12" t="s">
        <v>60</v>
      </c>
      <c r="O17" s="12">
        <v>5</v>
      </c>
      <c r="P17" s="12">
        <v>5</v>
      </c>
      <c r="Q17" s="12" t="s">
        <v>60</v>
      </c>
      <c r="R17" s="12">
        <v>5</v>
      </c>
      <c r="S17" s="12" t="s">
        <v>60</v>
      </c>
      <c r="T17" s="16">
        <v>0</v>
      </c>
      <c r="U17" s="12" t="s">
        <v>60</v>
      </c>
      <c r="V17" s="12" t="s">
        <v>60</v>
      </c>
      <c r="W17" s="12" t="s">
        <v>60</v>
      </c>
      <c r="X17" s="12" t="s">
        <v>60</v>
      </c>
      <c r="Y17" s="12" t="s">
        <v>60</v>
      </c>
      <c r="Z17" s="12" t="s">
        <v>60</v>
      </c>
      <c r="AA17" s="6"/>
      <c r="AB17" s="7"/>
      <c r="AC17" s="6"/>
      <c r="AD17" s="6"/>
      <c r="AE17" s="6"/>
      <c r="AF17" s="6"/>
      <c r="AG17" s="6"/>
      <c r="AH17" s="6"/>
      <c r="AI17" s="6"/>
    </row>
    <row r="18" spans="1:35" ht="35.25" customHeight="1" x14ac:dyDescent="0.2">
      <c r="A18" s="17"/>
      <c r="B18" s="12" t="s">
        <v>7</v>
      </c>
      <c r="C18" s="12" t="s">
        <v>26</v>
      </c>
      <c r="D18" s="13" t="s">
        <v>78</v>
      </c>
      <c r="E18" s="14">
        <f>(G18+H18+P18+Q18+S18+R18)/6</f>
        <v>3.3333333333333335</v>
      </c>
      <c r="F18" s="15">
        <v>2</v>
      </c>
      <c r="G18" s="12">
        <v>0</v>
      </c>
      <c r="H18" s="12">
        <v>0</v>
      </c>
      <c r="I18" s="12" t="s">
        <v>60</v>
      </c>
      <c r="J18" s="12" t="s">
        <v>60</v>
      </c>
      <c r="K18" s="12" t="s">
        <v>60</v>
      </c>
      <c r="L18" s="12" t="s">
        <v>60</v>
      </c>
      <c r="M18" s="16">
        <v>4</v>
      </c>
      <c r="N18" s="12" t="s">
        <v>60</v>
      </c>
      <c r="O18" s="12" t="s">
        <v>60</v>
      </c>
      <c r="P18" s="12">
        <v>5</v>
      </c>
      <c r="Q18" s="12">
        <v>5</v>
      </c>
      <c r="R18" s="12">
        <v>5</v>
      </c>
      <c r="S18" s="12">
        <v>5</v>
      </c>
      <c r="T18" s="16">
        <v>0</v>
      </c>
      <c r="U18" s="12" t="s">
        <v>60</v>
      </c>
      <c r="V18" s="12" t="s">
        <v>60</v>
      </c>
      <c r="W18" s="12" t="s">
        <v>60</v>
      </c>
      <c r="X18" s="12" t="s">
        <v>60</v>
      </c>
      <c r="Y18" s="12" t="s">
        <v>60</v>
      </c>
      <c r="Z18" s="12" t="s">
        <v>60</v>
      </c>
      <c r="AA18" s="6"/>
      <c r="AB18" s="6"/>
      <c r="AC18" s="6"/>
      <c r="AD18" s="6"/>
      <c r="AE18" s="6"/>
      <c r="AF18" s="6"/>
      <c r="AG18" s="6"/>
      <c r="AH18" s="6"/>
      <c r="AI18" s="6"/>
    </row>
    <row r="19" spans="1:35" ht="21.75" customHeight="1" x14ac:dyDescent="0.2">
      <c r="A19" s="17"/>
      <c r="B19" s="12" t="s">
        <v>27</v>
      </c>
      <c r="C19" s="12" t="s">
        <v>28</v>
      </c>
      <c r="D19" s="13" t="s">
        <v>65</v>
      </c>
      <c r="E19" s="14"/>
      <c r="F19" s="15"/>
      <c r="G19" s="12"/>
      <c r="H19" s="12"/>
      <c r="I19" s="12"/>
      <c r="J19" s="12"/>
      <c r="K19" s="12"/>
      <c r="L19" s="12"/>
      <c r="M19" s="16"/>
      <c r="N19" s="12"/>
      <c r="O19" s="12"/>
      <c r="P19" s="12"/>
      <c r="Q19" s="12"/>
      <c r="R19" s="12"/>
      <c r="S19" s="12"/>
      <c r="T19" s="16"/>
      <c r="U19" s="12"/>
      <c r="V19" s="12"/>
      <c r="W19" s="24"/>
      <c r="X19" s="12"/>
      <c r="Y19" s="12"/>
      <c r="Z19" s="12"/>
      <c r="AB19" s="6"/>
    </row>
    <row r="20" spans="1:35" ht="59.25" customHeight="1" x14ac:dyDescent="0.2">
      <c r="A20" s="17"/>
      <c r="B20" s="12" t="s">
        <v>27</v>
      </c>
      <c r="C20" s="12" t="s">
        <v>29</v>
      </c>
      <c r="D20" s="13" t="s">
        <v>30</v>
      </c>
      <c r="E20" s="14">
        <f>(G20+H20)/2</f>
        <v>0</v>
      </c>
      <c r="F20" s="15">
        <v>2</v>
      </c>
      <c r="G20" s="12">
        <v>0</v>
      </c>
      <c r="H20" s="12">
        <v>0</v>
      </c>
      <c r="I20" s="12" t="s">
        <v>60</v>
      </c>
      <c r="J20" s="12" t="s">
        <v>60</v>
      </c>
      <c r="K20" s="12" t="s">
        <v>60</v>
      </c>
      <c r="L20" s="12" t="s">
        <v>60</v>
      </c>
      <c r="M20" s="16">
        <v>0</v>
      </c>
      <c r="N20" s="12" t="s">
        <v>60</v>
      </c>
      <c r="O20" s="12" t="s">
        <v>60</v>
      </c>
      <c r="P20" s="12" t="s">
        <v>60</v>
      </c>
      <c r="Q20" s="12" t="s">
        <v>60</v>
      </c>
      <c r="R20" s="12" t="s">
        <v>60</v>
      </c>
      <c r="S20" s="12" t="s">
        <v>60</v>
      </c>
      <c r="T20" s="16">
        <v>4</v>
      </c>
      <c r="U20" s="12" t="s">
        <v>60</v>
      </c>
      <c r="V20" s="12" t="s">
        <v>60</v>
      </c>
      <c r="W20" s="24" t="s">
        <v>57</v>
      </c>
      <c r="X20" s="24" t="s">
        <v>57</v>
      </c>
      <c r="Y20" s="24" t="s">
        <v>57</v>
      </c>
      <c r="Z20" s="24" t="s">
        <v>57</v>
      </c>
      <c r="AB20" s="6"/>
    </row>
    <row r="21" spans="1:35" ht="107.25" customHeight="1" x14ac:dyDescent="0.2">
      <c r="A21" s="17"/>
      <c r="B21" s="12" t="s">
        <v>7</v>
      </c>
      <c r="C21" s="12" t="s">
        <v>31</v>
      </c>
      <c r="D21" s="13" t="s">
        <v>32</v>
      </c>
      <c r="E21" s="14">
        <f>(N21+S21)/2</f>
        <v>5</v>
      </c>
      <c r="F21" s="15">
        <v>0</v>
      </c>
      <c r="G21" s="12" t="s">
        <v>60</v>
      </c>
      <c r="H21" s="12" t="s">
        <v>60</v>
      </c>
      <c r="I21" s="12" t="s">
        <v>60</v>
      </c>
      <c r="J21" s="12" t="s">
        <v>60</v>
      </c>
      <c r="K21" s="12" t="s">
        <v>60</v>
      </c>
      <c r="L21" s="12" t="s">
        <v>60</v>
      </c>
      <c r="M21" s="16">
        <v>2</v>
      </c>
      <c r="N21" s="12">
        <v>5</v>
      </c>
      <c r="O21" s="12" t="s">
        <v>60</v>
      </c>
      <c r="P21" s="12" t="s">
        <v>60</v>
      </c>
      <c r="Q21" s="12" t="s">
        <v>60</v>
      </c>
      <c r="R21" s="12" t="s">
        <v>60</v>
      </c>
      <c r="S21" s="12">
        <v>5</v>
      </c>
      <c r="T21" s="16">
        <v>4</v>
      </c>
      <c r="U21" s="12" t="s">
        <v>60</v>
      </c>
      <c r="V21" s="24" t="s">
        <v>57</v>
      </c>
      <c r="W21" s="24" t="s">
        <v>57</v>
      </c>
      <c r="X21" s="24" t="s">
        <v>57</v>
      </c>
      <c r="Y21" s="24" t="s">
        <v>57</v>
      </c>
      <c r="Z21" s="12" t="s">
        <v>60</v>
      </c>
      <c r="AB21" s="6"/>
    </row>
    <row r="22" spans="1:35" ht="125.25" customHeight="1" x14ac:dyDescent="0.2">
      <c r="A22" s="17"/>
      <c r="B22" s="12" t="s">
        <v>7</v>
      </c>
      <c r="C22" s="12" t="s">
        <v>33</v>
      </c>
      <c r="D22" s="13" t="s">
        <v>34</v>
      </c>
      <c r="E22" s="14">
        <f>(G22+L22)/2</f>
        <v>1.5</v>
      </c>
      <c r="F22" s="15">
        <v>2</v>
      </c>
      <c r="G22" s="12">
        <v>3</v>
      </c>
      <c r="H22" s="12" t="s">
        <v>60</v>
      </c>
      <c r="I22" s="12" t="s">
        <v>60</v>
      </c>
      <c r="J22" s="12" t="s">
        <v>60</v>
      </c>
      <c r="K22" s="12" t="s">
        <v>60</v>
      </c>
      <c r="L22" s="12">
        <v>0</v>
      </c>
      <c r="M22" s="16">
        <v>0</v>
      </c>
      <c r="N22" s="12" t="s">
        <v>60</v>
      </c>
      <c r="O22" s="12" t="s">
        <v>60</v>
      </c>
      <c r="P22" s="12" t="s">
        <v>60</v>
      </c>
      <c r="Q22" s="12" t="s">
        <v>60</v>
      </c>
      <c r="R22" s="12" t="s">
        <v>60</v>
      </c>
      <c r="S22" s="12" t="s">
        <v>60</v>
      </c>
      <c r="T22" s="16">
        <v>4</v>
      </c>
      <c r="U22" s="12" t="s">
        <v>60</v>
      </c>
      <c r="V22" s="24" t="s">
        <v>57</v>
      </c>
      <c r="W22" s="24" t="s">
        <v>57</v>
      </c>
      <c r="X22" s="24" t="s">
        <v>57</v>
      </c>
      <c r="Y22" s="24" t="s">
        <v>57</v>
      </c>
      <c r="Z22" s="12" t="s">
        <v>60</v>
      </c>
      <c r="AB22" s="6"/>
    </row>
    <row r="23" spans="1:35" ht="75" customHeight="1" x14ac:dyDescent="0.2">
      <c r="A23" s="17"/>
      <c r="B23" s="12" t="s">
        <v>13</v>
      </c>
      <c r="C23" s="12" t="s">
        <v>35</v>
      </c>
      <c r="D23" s="13" t="s">
        <v>36</v>
      </c>
      <c r="E23" s="14">
        <f>(N23+R23+O23+P23+Q23+S23)/6</f>
        <v>4.5</v>
      </c>
      <c r="F23" s="15">
        <v>0</v>
      </c>
      <c r="G23" s="12" t="s">
        <v>60</v>
      </c>
      <c r="H23" s="12" t="s">
        <v>60</v>
      </c>
      <c r="I23" s="12" t="s">
        <v>60</v>
      </c>
      <c r="J23" s="12" t="s">
        <v>60</v>
      </c>
      <c r="K23" s="12" t="s">
        <v>60</v>
      </c>
      <c r="L23" s="12" t="s">
        <v>60</v>
      </c>
      <c r="M23" s="16">
        <v>6</v>
      </c>
      <c r="N23" s="12">
        <v>4</v>
      </c>
      <c r="O23" s="12">
        <v>4</v>
      </c>
      <c r="P23" s="12">
        <v>5</v>
      </c>
      <c r="Q23" s="12">
        <v>5</v>
      </c>
      <c r="R23" s="12">
        <v>5</v>
      </c>
      <c r="S23" s="12">
        <v>4</v>
      </c>
      <c r="T23" s="16">
        <v>0</v>
      </c>
      <c r="U23" s="12" t="s">
        <v>60</v>
      </c>
      <c r="V23" s="12" t="s">
        <v>60</v>
      </c>
      <c r="W23" s="12" t="s">
        <v>60</v>
      </c>
      <c r="X23" s="12" t="s">
        <v>60</v>
      </c>
      <c r="Y23" s="12" t="s">
        <v>60</v>
      </c>
      <c r="Z23" s="12" t="s">
        <v>60</v>
      </c>
      <c r="AB23" s="6"/>
    </row>
    <row r="24" spans="1:35" ht="103.5" customHeight="1" x14ac:dyDescent="0.2">
      <c r="A24" s="17"/>
      <c r="B24" s="12" t="s">
        <v>68</v>
      </c>
      <c r="C24" s="12" t="s">
        <v>37</v>
      </c>
      <c r="D24" s="13" t="s">
        <v>38</v>
      </c>
      <c r="E24" s="14">
        <f>(N24+P24+Q24+R24+O24+S24)/6</f>
        <v>5</v>
      </c>
      <c r="F24" s="15">
        <v>0</v>
      </c>
      <c r="G24" s="12" t="s">
        <v>60</v>
      </c>
      <c r="H24" s="12" t="s">
        <v>60</v>
      </c>
      <c r="I24" s="12" t="s">
        <v>60</v>
      </c>
      <c r="J24" s="12" t="s">
        <v>60</v>
      </c>
      <c r="K24" s="12" t="s">
        <v>60</v>
      </c>
      <c r="L24" s="12" t="s">
        <v>60</v>
      </c>
      <c r="M24" s="16">
        <v>6</v>
      </c>
      <c r="N24" s="12">
        <v>5</v>
      </c>
      <c r="O24" s="12">
        <v>5</v>
      </c>
      <c r="P24" s="12">
        <v>5</v>
      </c>
      <c r="Q24" s="12">
        <v>5</v>
      </c>
      <c r="R24" s="12">
        <v>5</v>
      </c>
      <c r="S24" s="12">
        <v>5</v>
      </c>
      <c r="T24" s="16">
        <v>0</v>
      </c>
      <c r="U24" s="12" t="s">
        <v>60</v>
      </c>
      <c r="V24" s="12" t="s">
        <v>60</v>
      </c>
      <c r="W24" s="12" t="s">
        <v>60</v>
      </c>
      <c r="X24" s="12" t="s">
        <v>60</v>
      </c>
      <c r="Y24" s="12" t="s">
        <v>60</v>
      </c>
      <c r="Z24" s="12" t="s">
        <v>60</v>
      </c>
      <c r="AB24" s="6"/>
    </row>
    <row r="25" spans="1:35" ht="51" customHeight="1" x14ac:dyDescent="0.2">
      <c r="A25" s="17"/>
      <c r="B25" s="19" t="s">
        <v>67</v>
      </c>
      <c r="C25" s="12" t="s">
        <v>39</v>
      </c>
      <c r="D25" s="13" t="s">
        <v>40</v>
      </c>
      <c r="E25" s="14">
        <f>(H25+I25+J25+G25+L25+R25)/6</f>
        <v>0.83333333333333337</v>
      </c>
      <c r="F25" s="15">
        <v>5</v>
      </c>
      <c r="G25" s="12">
        <v>0</v>
      </c>
      <c r="H25" s="12">
        <v>0</v>
      </c>
      <c r="I25" s="12">
        <v>0</v>
      </c>
      <c r="J25" s="12">
        <v>0</v>
      </c>
      <c r="K25" s="12" t="s">
        <v>60</v>
      </c>
      <c r="L25" s="12">
        <v>0</v>
      </c>
      <c r="M25" s="16">
        <v>1</v>
      </c>
      <c r="N25" s="12" t="s">
        <v>60</v>
      </c>
      <c r="O25" s="12" t="s">
        <v>60</v>
      </c>
      <c r="P25" s="12" t="s">
        <v>60</v>
      </c>
      <c r="Q25" s="12" t="s">
        <v>60</v>
      </c>
      <c r="R25" s="12">
        <v>5</v>
      </c>
      <c r="S25" s="12" t="s">
        <v>60</v>
      </c>
      <c r="T25" s="16">
        <v>0</v>
      </c>
      <c r="U25" s="12" t="s">
        <v>60</v>
      </c>
      <c r="V25" s="12" t="s">
        <v>60</v>
      </c>
      <c r="W25" s="12" t="s">
        <v>60</v>
      </c>
      <c r="X25" s="12" t="s">
        <v>60</v>
      </c>
      <c r="Y25" s="12" t="s">
        <v>60</v>
      </c>
      <c r="Z25" s="12" t="s">
        <v>60</v>
      </c>
      <c r="AB25" s="6"/>
    </row>
    <row r="26" spans="1:35" ht="43.5" customHeight="1" x14ac:dyDescent="0.2">
      <c r="A26" s="17"/>
      <c r="B26" s="12" t="s">
        <v>27</v>
      </c>
      <c r="C26" s="12" t="s">
        <v>41</v>
      </c>
      <c r="D26" s="13" t="s">
        <v>64</v>
      </c>
      <c r="E26" s="14">
        <v>5</v>
      </c>
      <c r="F26" s="15">
        <v>0</v>
      </c>
      <c r="G26" s="12" t="s">
        <v>60</v>
      </c>
      <c r="H26" s="12" t="s">
        <v>60</v>
      </c>
      <c r="I26" s="12" t="s">
        <v>60</v>
      </c>
      <c r="J26" s="12" t="s">
        <v>60</v>
      </c>
      <c r="K26" s="12" t="s">
        <v>60</v>
      </c>
      <c r="L26" s="12" t="s">
        <v>60</v>
      </c>
      <c r="M26" s="16">
        <v>6</v>
      </c>
      <c r="N26" s="12">
        <v>5</v>
      </c>
      <c r="O26" s="12">
        <v>5</v>
      </c>
      <c r="P26" s="12">
        <v>5</v>
      </c>
      <c r="Q26" s="12">
        <v>5</v>
      </c>
      <c r="R26" s="12">
        <v>5</v>
      </c>
      <c r="S26" s="12">
        <v>5</v>
      </c>
      <c r="T26" s="16">
        <v>0</v>
      </c>
      <c r="U26" s="12" t="s">
        <v>60</v>
      </c>
      <c r="V26" s="12" t="s">
        <v>60</v>
      </c>
      <c r="W26" s="12" t="s">
        <v>60</v>
      </c>
      <c r="X26" s="12" t="s">
        <v>60</v>
      </c>
      <c r="Y26" s="12" t="s">
        <v>60</v>
      </c>
      <c r="Z26" s="12" t="s">
        <v>60</v>
      </c>
      <c r="AB26" s="6"/>
    </row>
    <row r="27" spans="1:35" ht="60" customHeight="1" x14ac:dyDescent="0.2">
      <c r="A27" s="17"/>
      <c r="B27" s="12" t="s">
        <v>27</v>
      </c>
      <c r="C27" s="12" t="s">
        <v>42</v>
      </c>
      <c r="D27" s="13" t="s">
        <v>43</v>
      </c>
      <c r="E27" s="14">
        <v>5</v>
      </c>
      <c r="F27" s="15">
        <v>0</v>
      </c>
      <c r="G27" s="12" t="s">
        <v>60</v>
      </c>
      <c r="H27" s="12" t="s">
        <v>60</v>
      </c>
      <c r="I27" s="12" t="s">
        <v>60</v>
      </c>
      <c r="J27" s="12" t="s">
        <v>60</v>
      </c>
      <c r="K27" s="12" t="s">
        <v>60</v>
      </c>
      <c r="L27" s="12" t="s">
        <v>60</v>
      </c>
      <c r="M27" s="16">
        <v>2</v>
      </c>
      <c r="N27" s="12">
        <v>5</v>
      </c>
      <c r="O27" s="12" t="s">
        <v>60</v>
      </c>
      <c r="P27" s="12" t="s">
        <v>60</v>
      </c>
      <c r="Q27" s="12" t="s">
        <v>60</v>
      </c>
      <c r="R27" s="12" t="s">
        <v>60</v>
      </c>
      <c r="S27" s="12">
        <v>5</v>
      </c>
      <c r="T27" s="16">
        <v>4</v>
      </c>
      <c r="U27" s="12" t="s">
        <v>60</v>
      </c>
      <c r="V27" s="24" t="s">
        <v>57</v>
      </c>
      <c r="W27" s="24" t="s">
        <v>57</v>
      </c>
      <c r="X27" s="24" t="s">
        <v>57</v>
      </c>
      <c r="Y27" s="24" t="s">
        <v>57</v>
      </c>
      <c r="Z27" s="12" t="s">
        <v>60</v>
      </c>
      <c r="AB27" s="6"/>
    </row>
    <row r="28" spans="1:35" ht="60" customHeight="1" x14ac:dyDescent="0.2">
      <c r="A28" s="17"/>
      <c r="B28" s="12" t="s">
        <v>27</v>
      </c>
      <c r="C28" s="12" t="s">
        <v>44</v>
      </c>
      <c r="D28" s="13" t="s">
        <v>45</v>
      </c>
      <c r="E28" s="14">
        <v>5</v>
      </c>
      <c r="F28" s="15">
        <v>0</v>
      </c>
      <c r="G28" s="12" t="s">
        <v>60</v>
      </c>
      <c r="H28" s="12" t="s">
        <v>60</v>
      </c>
      <c r="I28" s="12" t="s">
        <v>60</v>
      </c>
      <c r="J28" s="12" t="s">
        <v>60</v>
      </c>
      <c r="K28" s="12" t="s">
        <v>60</v>
      </c>
      <c r="L28" s="12" t="s">
        <v>60</v>
      </c>
      <c r="M28" s="16">
        <v>2</v>
      </c>
      <c r="N28" s="12">
        <v>5</v>
      </c>
      <c r="O28" s="12" t="s">
        <v>60</v>
      </c>
      <c r="P28" s="12" t="s">
        <v>60</v>
      </c>
      <c r="Q28" s="12" t="s">
        <v>60</v>
      </c>
      <c r="R28" s="12" t="s">
        <v>60</v>
      </c>
      <c r="S28" s="12">
        <v>5</v>
      </c>
      <c r="T28" s="16">
        <v>4</v>
      </c>
      <c r="U28" s="12" t="s">
        <v>60</v>
      </c>
      <c r="V28" s="24" t="s">
        <v>57</v>
      </c>
      <c r="W28" s="24" t="s">
        <v>57</v>
      </c>
      <c r="X28" s="24" t="s">
        <v>57</v>
      </c>
      <c r="Y28" s="24" t="s">
        <v>57</v>
      </c>
      <c r="Z28" s="12" t="s">
        <v>60</v>
      </c>
      <c r="AB28" s="6"/>
    </row>
    <row r="29" spans="1:35" ht="19.5" customHeight="1" x14ac:dyDescent="0.2">
      <c r="A29" s="17"/>
      <c r="B29" s="12" t="s">
        <v>13</v>
      </c>
      <c r="C29" s="12" t="s">
        <v>46</v>
      </c>
      <c r="D29" s="13" t="s">
        <v>65</v>
      </c>
      <c r="E29" s="14"/>
      <c r="F29" s="15"/>
      <c r="G29" s="12"/>
      <c r="H29" s="12"/>
      <c r="I29" s="12"/>
      <c r="J29" s="12"/>
      <c r="K29" s="12"/>
      <c r="L29" s="12"/>
      <c r="M29" s="16"/>
      <c r="N29" s="12"/>
      <c r="O29" s="12"/>
      <c r="P29" s="12"/>
      <c r="Q29" s="12"/>
      <c r="R29" s="12"/>
      <c r="S29" s="12"/>
      <c r="T29" s="16"/>
      <c r="U29" s="12"/>
      <c r="V29" s="12"/>
      <c r="W29" s="12"/>
      <c r="X29" s="12"/>
      <c r="Y29" s="12"/>
      <c r="Z29" s="12"/>
      <c r="AB29" s="8"/>
      <c r="AC29" s="10"/>
      <c r="AD29" s="10"/>
      <c r="AE29" s="10"/>
    </row>
    <row r="30" spans="1:35" ht="19.5" customHeight="1" x14ac:dyDescent="0.2">
      <c r="B30" s="12" t="s">
        <v>7</v>
      </c>
      <c r="C30" s="12" t="s">
        <v>47</v>
      </c>
      <c r="D30" s="13" t="s">
        <v>65</v>
      </c>
      <c r="E30" s="14"/>
      <c r="F30" s="15"/>
      <c r="G30" s="12"/>
      <c r="H30" s="12"/>
      <c r="I30" s="12"/>
      <c r="J30" s="12"/>
      <c r="K30" s="12"/>
      <c r="L30" s="12"/>
      <c r="M30" s="16"/>
      <c r="N30" s="12"/>
      <c r="O30" s="12"/>
      <c r="P30" s="12"/>
      <c r="Q30" s="12"/>
      <c r="R30" s="12"/>
      <c r="S30" s="12"/>
      <c r="T30" s="16"/>
      <c r="U30" s="12"/>
      <c r="V30" s="12"/>
      <c r="W30" s="12"/>
      <c r="X30" s="12"/>
      <c r="Y30" s="12"/>
      <c r="Z30" s="12"/>
      <c r="AA30" s="9"/>
      <c r="AB30" s="8"/>
      <c r="AC30" s="10"/>
      <c r="AD30" s="10"/>
      <c r="AE30" s="10"/>
    </row>
    <row r="31" spans="1:35" ht="96" customHeight="1" x14ac:dyDescent="0.2">
      <c r="A31" s="17"/>
      <c r="B31" s="12" t="s">
        <v>7</v>
      </c>
      <c r="C31" s="12" t="s">
        <v>48</v>
      </c>
      <c r="D31" s="13" t="s">
        <v>79</v>
      </c>
      <c r="E31" s="14">
        <v>5</v>
      </c>
      <c r="F31" s="15">
        <v>0</v>
      </c>
      <c r="G31" s="12" t="s">
        <v>60</v>
      </c>
      <c r="H31" s="12" t="s">
        <v>60</v>
      </c>
      <c r="I31" s="12" t="s">
        <v>60</v>
      </c>
      <c r="J31" s="12" t="s">
        <v>60</v>
      </c>
      <c r="K31" s="12" t="s">
        <v>60</v>
      </c>
      <c r="L31" s="12" t="s">
        <v>60</v>
      </c>
      <c r="M31" s="16">
        <v>6</v>
      </c>
      <c r="N31" s="12">
        <v>5</v>
      </c>
      <c r="O31" s="12">
        <v>5</v>
      </c>
      <c r="P31" s="12">
        <v>5</v>
      </c>
      <c r="Q31" s="12">
        <v>5</v>
      </c>
      <c r="R31" s="12">
        <v>5</v>
      </c>
      <c r="S31" s="12">
        <v>5</v>
      </c>
      <c r="T31" s="16">
        <v>0</v>
      </c>
      <c r="U31" s="12" t="s">
        <v>60</v>
      </c>
      <c r="V31" s="12" t="s">
        <v>60</v>
      </c>
      <c r="W31" s="12" t="s">
        <v>60</v>
      </c>
      <c r="X31" s="12" t="s">
        <v>60</v>
      </c>
      <c r="Y31" s="12" t="s">
        <v>60</v>
      </c>
      <c r="Z31" s="12" t="s">
        <v>60</v>
      </c>
      <c r="AA31" s="6"/>
      <c r="AB31" s="8"/>
      <c r="AC31" s="7"/>
      <c r="AD31" s="10"/>
      <c r="AE31" s="10"/>
    </row>
    <row r="32" spans="1:35" ht="73.5" customHeight="1" x14ac:dyDescent="0.2">
      <c r="A32" s="6"/>
      <c r="B32" s="12" t="s">
        <v>7</v>
      </c>
      <c r="C32" s="12" t="s">
        <v>49</v>
      </c>
      <c r="D32" s="13" t="s">
        <v>80</v>
      </c>
      <c r="E32" s="14">
        <v>5</v>
      </c>
      <c r="F32" s="15">
        <v>0</v>
      </c>
      <c r="G32" s="12" t="s">
        <v>60</v>
      </c>
      <c r="H32" s="12" t="s">
        <v>60</v>
      </c>
      <c r="I32" s="12" t="s">
        <v>60</v>
      </c>
      <c r="J32" s="12" t="s">
        <v>60</v>
      </c>
      <c r="K32" s="12" t="s">
        <v>60</v>
      </c>
      <c r="L32" s="12" t="s">
        <v>60</v>
      </c>
      <c r="M32" s="16">
        <v>6</v>
      </c>
      <c r="N32" s="12">
        <v>5</v>
      </c>
      <c r="O32" s="12">
        <v>5</v>
      </c>
      <c r="P32" s="12">
        <v>5</v>
      </c>
      <c r="Q32" s="12">
        <v>5</v>
      </c>
      <c r="R32" s="12">
        <v>5</v>
      </c>
      <c r="S32" s="12">
        <v>5</v>
      </c>
      <c r="T32" s="16">
        <v>0</v>
      </c>
      <c r="U32" s="12" t="s">
        <v>60</v>
      </c>
      <c r="V32" s="12" t="s">
        <v>60</v>
      </c>
      <c r="W32" s="12" t="s">
        <v>60</v>
      </c>
      <c r="X32" s="12" t="s">
        <v>60</v>
      </c>
      <c r="Y32" s="12" t="s">
        <v>60</v>
      </c>
      <c r="Z32" s="12" t="s">
        <v>60</v>
      </c>
      <c r="AA32" s="6"/>
      <c r="AB32" s="8"/>
    </row>
    <row r="33" spans="2:28" ht="59.25" customHeight="1" x14ac:dyDescent="0.2">
      <c r="B33" s="12" t="s">
        <v>7</v>
      </c>
      <c r="C33" s="12" t="s">
        <v>50</v>
      </c>
      <c r="D33" s="13" t="s">
        <v>51</v>
      </c>
      <c r="E33" s="14">
        <f>(G33+H33+P33+Q33+R33+S33)/6</f>
        <v>3.3333333333333335</v>
      </c>
      <c r="F33" s="15">
        <v>2</v>
      </c>
      <c r="G33" s="12">
        <v>0</v>
      </c>
      <c r="H33" s="12">
        <v>0</v>
      </c>
      <c r="I33" s="12" t="s">
        <v>60</v>
      </c>
      <c r="J33" s="12" t="s">
        <v>60</v>
      </c>
      <c r="K33" s="12" t="s">
        <v>60</v>
      </c>
      <c r="L33" s="12" t="s">
        <v>60</v>
      </c>
      <c r="M33" s="16">
        <v>4</v>
      </c>
      <c r="N33" s="12" t="s">
        <v>60</v>
      </c>
      <c r="O33" s="12" t="s">
        <v>60</v>
      </c>
      <c r="P33" s="12">
        <v>5</v>
      </c>
      <c r="Q33" s="12">
        <v>5</v>
      </c>
      <c r="R33" s="12">
        <v>5</v>
      </c>
      <c r="S33" s="12">
        <v>5</v>
      </c>
      <c r="T33" s="16">
        <v>0</v>
      </c>
      <c r="U33" s="12" t="s">
        <v>60</v>
      </c>
      <c r="V33" s="12" t="s">
        <v>60</v>
      </c>
      <c r="W33" s="12" t="s">
        <v>60</v>
      </c>
      <c r="X33" s="12" t="s">
        <v>60</v>
      </c>
      <c r="Y33" s="12" t="s">
        <v>60</v>
      </c>
      <c r="Z33" s="12" t="s">
        <v>60</v>
      </c>
      <c r="AB33" s="8"/>
    </row>
    <row r="34" spans="2:28" ht="122.25" customHeight="1" x14ac:dyDescent="0.2">
      <c r="B34" s="12" t="s">
        <v>13</v>
      </c>
      <c r="C34" s="12" t="s">
        <v>52</v>
      </c>
      <c r="D34" s="13" t="s">
        <v>53</v>
      </c>
      <c r="E34" s="14">
        <f>(G34+O34+P34+Q34+R34+L34)/6</f>
        <v>3.3333333333333335</v>
      </c>
      <c r="F34" s="15">
        <v>2</v>
      </c>
      <c r="G34" s="12">
        <v>0</v>
      </c>
      <c r="H34" s="12" t="s">
        <v>60</v>
      </c>
      <c r="I34" s="12" t="s">
        <v>60</v>
      </c>
      <c r="J34" s="12" t="s">
        <v>60</v>
      </c>
      <c r="K34" s="12" t="s">
        <v>60</v>
      </c>
      <c r="L34" s="12">
        <v>0</v>
      </c>
      <c r="M34" s="16">
        <v>4</v>
      </c>
      <c r="N34" s="12" t="s">
        <v>60</v>
      </c>
      <c r="O34" s="12">
        <v>5</v>
      </c>
      <c r="P34" s="12">
        <v>5</v>
      </c>
      <c r="Q34" s="12">
        <v>5</v>
      </c>
      <c r="R34" s="12">
        <v>5</v>
      </c>
      <c r="S34" s="12" t="s">
        <v>60</v>
      </c>
      <c r="T34" s="16">
        <v>0</v>
      </c>
      <c r="U34" s="12" t="s">
        <v>60</v>
      </c>
      <c r="V34" s="12" t="s">
        <v>60</v>
      </c>
      <c r="W34" s="12" t="s">
        <v>60</v>
      </c>
      <c r="X34" s="12" t="s">
        <v>60</v>
      </c>
      <c r="Y34" s="12" t="s">
        <v>60</v>
      </c>
      <c r="Z34" s="12" t="s">
        <v>60</v>
      </c>
      <c r="AB34" s="8"/>
    </row>
    <row r="35" spans="2:28" ht="33" customHeight="1" x14ac:dyDescent="0.2">
      <c r="B35" s="12" t="s">
        <v>13</v>
      </c>
      <c r="C35" s="12" t="s">
        <v>54</v>
      </c>
      <c r="D35" s="13" t="s">
        <v>55</v>
      </c>
      <c r="E35" s="14">
        <f>(R35+O35+P35+Q35+L35+G35)/6</f>
        <v>4.333333333333333</v>
      </c>
      <c r="F35" s="15">
        <v>2</v>
      </c>
      <c r="G35" s="12">
        <v>3</v>
      </c>
      <c r="H35" s="12" t="s">
        <v>60</v>
      </c>
      <c r="I35" s="12" t="s">
        <v>60</v>
      </c>
      <c r="J35" s="12" t="s">
        <v>60</v>
      </c>
      <c r="K35" s="12" t="s">
        <v>60</v>
      </c>
      <c r="L35" s="12">
        <v>3</v>
      </c>
      <c r="M35" s="16">
        <v>4</v>
      </c>
      <c r="N35" s="12" t="s">
        <v>60</v>
      </c>
      <c r="O35" s="12">
        <v>5</v>
      </c>
      <c r="P35" s="12">
        <v>5</v>
      </c>
      <c r="Q35" s="12">
        <v>5</v>
      </c>
      <c r="R35" s="12">
        <v>5</v>
      </c>
      <c r="S35" s="12" t="s">
        <v>60</v>
      </c>
      <c r="T35" s="16">
        <v>0</v>
      </c>
      <c r="U35" s="12" t="s">
        <v>60</v>
      </c>
      <c r="V35" s="12" t="s">
        <v>60</v>
      </c>
      <c r="W35" s="12" t="s">
        <v>60</v>
      </c>
      <c r="X35" s="12" t="s">
        <v>60</v>
      </c>
      <c r="Y35" s="12" t="s">
        <v>60</v>
      </c>
      <c r="Z35" s="12" t="s">
        <v>60</v>
      </c>
      <c r="AB35" s="8"/>
    </row>
    <row r="36" spans="2:28" ht="93.75" customHeight="1" x14ac:dyDescent="0.2">
      <c r="B36" s="12" t="s">
        <v>7</v>
      </c>
      <c r="C36" s="12" t="s">
        <v>71</v>
      </c>
      <c r="D36" s="13" t="s">
        <v>89</v>
      </c>
      <c r="E36" s="14">
        <f>(H36+N36+S36)/3</f>
        <v>4.333333333333333</v>
      </c>
      <c r="F36" s="15">
        <v>1</v>
      </c>
      <c r="G36" s="12" t="s">
        <v>60</v>
      </c>
      <c r="H36" s="12">
        <v>3</v>
      </c>
      <c r="I36" s="12" t="s">
        <v>60</v>
      </c>
      <c r="J36" s="12" t="s">
        <v>60</v>
      </c>
      <c r="K36" s="12" t="s">
        <v>60</v>
      </c>
      <c r="L36" s="12" t="s">
        <v>60</v>
      </c>
      <c r="M36" s="16">
        <v>2</v>
      </c>
      <c r="N36" s="12">
        <v>5</v>
      </c>
      <c r="O36" s="12" t="s">
        <v>60</v>
      </c>
      <c r="P36" s="12" t="s">
        <v>60</v>
      </c>
      <c r="Q36" s="12" t="s">
        <v>60</v>
      </c>
      <c r="R36" s="12" t="s">
        <v>60</v>
      </c>
      <c r="S36" s="12">
        <v>5</v>
      </c>
      <c r="T36" s="16">
        <v>3</v>
      </c>
      <c r="U36" s="12" t="s">
        <v>60</v>
      </c>
      <c r="V36" s="12" t="s">
        <v>60</v>
      </c>
      <c r="W36" s="24" t="s">
        <v>57</v>
      </c>
      <c r="X36" s="24" t="s">
        <v>57</v>
      </c>
      <c r="Y36" s="24" t="s">
        <v>57</v>
      </c>
      <c r="Z36" s="12" t="s">
        <v>60</v>
      </c>
      <c r="AB36" s="8"/>
    </row>
    <row r="37" spans="2:28" ht="78" customHeight="1" x14ac:dyDescent="0.2">
      <c r="B37" s="12" t="s">
        <v>7</v>
      </c>
      <c r="C37" s="12" t="s">
        <v>87</v>
      </c>
      <c r="D37" s="13" t="s">
        <v>88</v>
      </c>
      <c r="E37" s="14">
        <f>(G37+H37+I37+J37+L37+K37)/6</f>
        <v>0.66666666666666663</v>
      </c>
      <c r="F37" s="15">
        <v>6</v>
      </c>
      <c r="G37" s="12">
        <v>1</v>
      </c>
      <c r="H37" s="12">
        <v>1</v>
      </c>
      <c r="I37" s="12">
        <v>1</v>
      </c>
      <c r="J37" s="12">
        <v>0</v>
      </c>
      <c r="K37" s="12">
        <v>0</v>
      </c>
      <c r="L37" s="12">
        <v>1</v>
      </c>
      <c r="M37" s="16">
        <v>0</v>
      </c>
      <c r="N37" s="12" t="s">
        <v>60</v>
      </c>
      <c r="O37" s="12" t="s">
        <v>60</v>
      </c>
      <c r="P37" s="12" t="s">
        <v>60</v>
      </c>
      <c r="Q37" s="12" t="s">
        <v>60</v>
      </c>
      <c r="R37" s="12" t="s">
        <v>60</v>
      </c>
      <c r="S37" s="12" t="s">
        <v>60</v>
      </c>
      <c r="T37" s="16">
        <v>0</v>
      </c>
      <c r="U37" s="12" t="s">
        <v>60</v>
      </c>
      <c r="V37" s="12" t="s">
        <v>60</v>
      </c>
      <c r="W37" s="12" t="s">
        <v>60</v>
      </c>
      <c r="X37" s="12" t="s">
        <v>60</v>
      </c>
      <c r="Y37" s="12" t="s">
        <v>60</v>
      </c>
      <c r="Z37" s="12" t="s">
        <v>60</v>
      </c>
      <c r="AB37" s="8"/>
    </row>
    <row r="38" spans="2:28" ht="15" x14ac:dyDescent="0.25">
      <c r="B38" s="3"/>
      <c r="D38" s="3" t="s">
        <v>58</v>
      </c>
    </row>
    <row r="39" spans="2:28" ht="15" x14ac:dyDescent="0.25">
      <c r="B39" s="38"/>
      <c r="C39" s="39"/>
      <c r="D39" s="38" t="s">
        <v>59</v>
      </c>
      <c r="E39" s="39"/>
      <c r="F39" s="11"/>
    </row>
    <row r="40" spans="2:28" ht="15" x14ac:dyDescent="0.25">
      <c r="B40" s="4"/>
      <c r="C40" s="5"/>
      <c r="D40" s="4"/>
      <c r="E40" s="5"/>
      <c r="F40" s="5"/>
    </row>
    <row r="41" spans="2:28" ht="15" x14ac:dyDescent="0.25">
      <c r="B41" s="4"/>
      <c r="C41" s="5"/>
      <c r="D41" s="4"/>
      <c r="E41" s="5"/>
      <c r="F41" s="5"/>
    </row>
    <row r="42" spans="2:28" ht="15.75" x14ac:dyDescent="0.25">
      <c r="D42" s="31"/>
      <c r="U42" t="s">
        <v>66</v>
      </c>
    </row>
    <row r="43" spans="2:28" x14ac:dyDescent="0.2">
      <c r="G43">
        <f t="shared" ref="G43:L43" si="0">SUM(G7:G37)</f>
        <v>16</v>
      </c>
      <c r="H43">
        <f t="shared" si="0"/>
        <v>7</v>
      </c>
      <c r="I43">
        <f t="shared" si="0"/>
        <v>4</v>
      </c>
      <c r="J43">
        <f t="shared" si="0"/>
        <v>3</v>
      </c>
      <c r="K43">
        <f t="shared" si="0"/>
        <v>3</v>
      </c>
      <c r="L43">
        <f t="shared" si="0"/>
        <v>12</v>
      </c>
      <c r="N43">
        <f t="shared" ref="N43:S43" si="1">SUM(N7:N37)</f>
        <v>69</v>
      </c>
      <c r="O43">
        <f t="shared" si="1"/>
        <v>49</v>
      </c>
      <c r="P43">
        <f t="shared" si="1"/>
        <v>60</v>
      </c>
      <c r="Q43">
        <f t="shared" si="1"/>
        <v>55</v>
      </c>
      <c r="R43">
        <f t="shared" si="1"/>
        <v>65</v>
      </c>
      <c r="S43">
        <f t="shared" si="1"/>
        <v>79</v>
      </c>
      <c r="T43" s="30" t="s">
        <v>72</v>
      </c>
      <c r="U43" s="30">
        <v>0</v>
      </c>
      <c r="V43" s="30">
        <v>9</v>
      </c>
      <c r="W43" s="30">
        <v>13</v>
      </c>
      <c r="X43" s="30">
        <v>13</v>
      </c>
      <c r="Y43" s="30">
        <v>12</v>
      </c>
      <c r="Z43" s="30">
        <v>1</v>
      </c>
    </row>
    <row r="45" spans="2:28" x14ac:dyDescent="0.2">
      <c r="T45" s="23" t="s">
        <v>74</v>
      </c>
      <c r="U45" s="23">
        <v>3</v>
      </c>
      <c r="V45" s="23">
        <v>3</v>
      </c>
      <c r="W45" s="23">
        <v>3</v>
      </c>
      <c r="X45" s="23">
        <v>3</v>
      </c>
      <c r="Y45" s="23">
        <v>3</v>
      </c>
      <c r="Z45" s="23">
        <v>3</v>
      </c>
    </row>
    <row r="47" spans="2:28" x14ac:dyDescent="0.2">
      <c r="G47" s="26">
        <f t="shared" ref="G47:L47" si="2">G43+N43</f>
        <v>85</v>
      </c>
      <c r="H47" s="26">
        <f t="shared" si="2"/>
        <v>56</v>
      </c>
      <c r="I47" s="26">
        <f t="shared" si="2"/>
        <v>64</v>
      </c>
      <c r="J47" s="26">
        <f t="shared" si="2"/>
        <v>58</v>
      </c>
      <c r="K47" s="26">
        <f t="shared" si="2"/>
        <v>68</v>
      </c>
      <c r="L47" s="26">
        <f t="shared" si="2"/>
        <v>91</v>
      </c>
      <c r="T47" s="25" t="s">
        <v>73</v>
      </c>
      <c r="U47" s="25">
        <v>31</v>
      </c>
      <c r="V47" s="25">
        <v>31</v>
      </c>
      <c r="W47" s="25">
        <v>31</v>
      </c>
      <c r="X47" s="25">
        <v>31</v>
      </c>
      <c r="Y47" s="25">
        <v>31</v>
      </c>
      <c r="Z47" s="25">
        <v>31</v>
      </c>
    </row>
    <row r="49" spans="20:26" x14ac:dyDescent="0.2">
      <c r="T49" s="23" t="s">
        <v>76</v>
      </c>
      <c r="U49" s="23">
        <f t="shared" ref="U49:Z49" si="3">U47-U43-U45</f>
        <v>28</v>
      </c>
      <c r="V49" s="23">
        <f t="shared" si="3"/>
        <v>19</v>
      </c>
      <c r="W49" s="23">
        <f t="shared" si="3"/>
        <v>15</v>
      </c>
      <c r="X49" s="23">
        <f t="shared" si="3"/>
        <v>15</v>
      </c>
      <c r="Y49" s="23">
        <f t="shared" si="3"/>
        <v>16</v>
      </c>
      <c r="Z49" s="23">
        <f t="shared" si="3"/>
        <v>27</v>
      </c>
    </row>
    <row r="51" spans="20:26" x14ac:dyDescent="0.2">
      <c r="T51" s="23" t="s">
        <v>75</v>
      </c>
      <c r="U51" s="23">
        <f t="shared" ref="U51:Z51" si="4">U49*5</f>
        <v>140</v>
      </c>
      <c r="V51" s="23">
        <f t="shared" si="4"/>
        <v>95</v>
      </c>
      <c r="W51" s="23">
        <f t="shared" si="4"/>
        <v>75</v>
      </c>
      <c r="X51" s="23">
        <f t="shared" si="4"/>
        <v>75</v>
      </c>
      <c r="Y51" s="23">
        <f t="shared" si="4"/>
        <v>80</v>
      </c>
      <c r="Z51" s="23">
        <f t="shared" si="4"/>
        <v>135</v>
      </c>
    </row>
  </sheetData>
  <mergeCells count="10">
    <mergeCell ref="U4:Z4"/>
    <mergeCell ref="G5:L5"/>
    <mergeCell ref="N5:S5"/>
    <mergeCell ref="U5:Z5"/>
    <mergeCell ref="E2:N2"/>
    <mergeCell ref="B39:C39"/>
    <mergeCell ref="D39:E39"/>
    <mergeCell ref="B4:B6"/>
    <mergeCell ref="G4:L4"/>
    <mergeCell ref="N4:S4"/>
  </mergeCells>
  <pageMargins left="0.19685039370078741" right="0.19685039370078741" top="0" bottom="0" header="0.51181102362204722" footer="0.51181102362204722"/>
  <pageSetup paperSize="9" scale="65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результаты </vt:lpstr>
      <vt:lpstr>'результаты '!Заголовки_для_печати</vt:lpstr>
    </vt:vector>
  </TitlesOfParts>
  <Company>Финуправление ГО "Охинский"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Гусарова Анастасия Валерьевна</dc:creator>
  <cp:lastModifiedBy>Wind</cp:lastModifiedBy>
  <cp:lastPrinted>2026-04-27T06:29:16Z</cp:lastPrinted>
  <dcterms:created xsi:type="dcterms:W3CDTF">2017-04-11T00:32:06Z</dcterms:created>
  <dcterms:modified xsi:type="dcterms:W3CDTF">2026-04-28T04:57:41Z</dcterms:modified>
</cp:coreProperties>
</file>