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960" windowWidth="27495" windowHeight="11595"/>
  </bookViews>
  <sheets>
    <sheet name="без учета счетов бюджета" sheetId="2" r:id="rId1"/>
  </sheets>
  <definedNames>
    <definedName name="_xlnm.Print_Titles" localSheetId="0">'без учета счетов бюджета'!$10:$11</definedName>
  </definedNames>
  <calcPr calcId="145621" fullPrecision="0"/>
</workbook>
</file>

<file path=xl/calcChain.xml><?xml version="1.0" encoding="utf-8"?>
<calcChain xmlns="http://schemas.openxmlformats.org/spreadsheetml/2006/main">
  <c r="D50" i="2" l="1"/>
  <c r="D45" i="2" l="1"/>
  <c r="D20" i="2"/>
  <c r="D39" i="2"/>
  <c r="C37" i="2"/>
  <c r="D34" i="2" l="1"/>
  <c r="D52" i="2" l="1"/>
  <c r="C52" i="2"/>
  <c r="C31" i="2"/>
  <c r="D31" i="2"/>
  <c r="C21" i="2"/>
  <c r="D21" i="2"/>
  <c r="D24" i="2" l="1"/>
  <c r="C24" i="2"/>
  <c r="D56" i="2" l="1"/>
  <c r="C56" i="2"/>
  <c r="D46" i="2"/>
  <c r="D43" i="2"/>
  <c r="D36" i="2"/>
  <c r="D12" i="2"/>
  <c r="C12" i="2"/>
  <c r="D59" i="2" l="1"/>
  <c r="C46" i="2"/>
  <c r="C43" i="2"/>
  <c r="C36" i="2"/>
  <c r="C59" i="2" l="1"/>
</calcChain>
</file>

<file path=xl/sharedStrings.xml><?xml version="1.0" encoding="utf-8"?>
<sst xmlns="http://schemas.openxmlformats.org/spreadsheetml/2006/main" count="105" uniqueCount="105">
  <si>
    <t>0100</t>
  </si>
  <si>
    <t>0102</t>
  </si>
  <si>
    <t>0103</t>
  </si>
  <si>
    <t>0104</t>
  </si>
  <si>
    <t>0105</t>
  </si>
  <si>
    <t>0106</t>
  </si>
  <si>
    <t>0111</t>
  </si>
  <si>
    <t>0113</t>
  </si>
  <si>
    <t>0300</t>
  </si>
  <si>
    <t>0309</t>
  </si>
  <si>
    <t>0314</t>
  </si>
  <si>
    <t>0400</t>
  </si>
  <si>
    <t>0401</t>
  </si>
  <si>
    <t>0405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</si>
  <si>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</si>
  <si>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</si>
  <si>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</si>
  <si>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</si>
  <si>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</si>
  <si>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</si>
  <si>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</si>
  <si>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</si>
  <si>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</si>
  <si>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</si>
  <si>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</si>
  <si>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</si>
  <si>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</si>
  <si>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</si>
  <si>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</si>
  <si>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</si>
  <si>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</si>
  <si>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</si>
  <si>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</si>
  <si>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</si>
  <si>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</si>
  <si>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</si>
  <si>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</si>
  <si>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</si>
  <si>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1101</t>
  </si>
  <si>
    <t>1102</t>
  </si>
  <si>
    <t>1200</t>
  </si>
  <si>
    <t>1201</t>
  </si>
  <si>
    <t>1202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</si>
  <si>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</si>
  <si>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</si>
  <si>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</si>
  <si>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</si>
  <si>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</si>
  <si>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</si>
  <si>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(тыс.руб.)</t>
  </si>
  <si>
    <t>План</t>
  </si>
  <si>
    <t>Исполнено</t>
  </si>
  <si>
    <t>РЗ/Пр</t>
  </si>
  <si>
    <t xml:space="preserve">городской округ "Охинский" </t>
  </si>
  <si>
    <t>к решению Собрания муниципального образования</t>
  </si>
  <si>
    <t>Приложение № 2</t>
  </si>
  <si>
    <t>ИТОГО</t>
  </si>
  <si>
    <t>НАИМЕНОВАНИЕ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</si>
  <si>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</si>
  <si>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</si>
  <si>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</si>
  <si>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</si>
  <si>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</si>
  <si>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</si>
  <si>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</si>
  <si>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</si>
  <si>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</si>
  <si>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</si>
  <si>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</si>
  <si>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</si>
  <si>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</si>
  <si>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</si>
  <si>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</si>
  <si>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</si>
  <si>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</si>
  <si>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</si>
  <si>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</si>
  <si>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</si>
  <si>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</si>
  <si>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</si>
  <si>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</si>
  <si>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</si>
  <si>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</si>
  <si>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</si>
  <si>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</si>
  <si>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</si>
  <si>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</si>
  <si>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</si>
  <si>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</si>
  <si>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</si>
  <si>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</si>
  <si>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</si>
  <si>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</si>
  <si>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Телевидение и радиовещание</t>
  </si>
  <si>
    <t>Периодическая печать и издательства</t>
  </si>
  <si>
    <t>0107</t>
  </si>
  <si>
    <t>Обеспечение проведения выборов и референдумов</t>
  </si>
  <si>
    <t>0407</t>
  </si>
  <si>
    <t>Лесное хозяйство</t>
  </si>
  <si>
    <t>1002</t>
  </si>
  <si>
    <t>Социальное обслуживание населения</t>
  </si>
  <si>
    <t>Расходы бюджета по разделам, подразделам классификации расходов бюджета муниципального образования городской округ "Охинский" за 2020 год</t>
  </si>
  <si>
    <t>от ____________ 2021 года № ____________</t>
  </si>
  <si>
    <t>"Об утверждении отчета об исполнении бюджета муниципального образования городской округ "Охинский" за 2020 год"</t>
  </si>
  <si>
    <t>Спорт высших достижений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</si>
</sst>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3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0" fontId="8" fillId="0" borderId="1"/>
    <xf numFmtId="164" fontId="3" fillId="2" borderId="2">
      <alignment horizontal="right" vertical="top" shrinkToFit="1"/>
    </xf>
  </cellStyleXfs>
  <cellXfs count="4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37" applyNumberFormat="1" applyProtection="1">
      <alignment horizontal="left" wrapText="1"/>
    </xf>
    <xf numFmtId="0" fontId="5" fillId="0" borderId="1" xfId="2" applyNumberFormat="1" applyFont="1" applyAlignment="1" applyProtection="1">
      <alignment horizontal="center"/>
    </xf>
    <xf numFmtId="0" fontId="9" fillId="0" borderId="1" xfId="51" applyFont="1"/>
    <xf numFmtId="0" fontId="9" fillId="0" borderId="1" xfId="51" applyFont="1" applyAlignment="1">
      <alignment horizontal="left" indent="3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10" fillId="0" borderId="1" xfId="51" applyFont="1"/>
    <xf numFmtId="0" fontId="11" fillId="0" borderId="1" xfId="51" applyFont="1" applyFill="1"/>
    <xf numFmtId="0" fontId="11" fillId="0" borderId="1" xfId="51" applyFont="1"/>
    <xf numFmtId="0" fontId="11" fillId="0" borderId="1" xfId="51" applyFont="1" applyAlignment="1"/>
    <xf numFmtId="0" fontId="12" fillId="0" borderId="1" xfId="51" applyFont="1" applyAlignment="1">
      <alignment wrapText="1"/>
    </xf>
    <xf numFmtId="0" fontId="9" fillId="0" borderId="1" xfId="51" applyFont="1" applyAlignment="1">
      <alignment wrapText="1"/>
    </xf>
    <xf numFmtId="0" fontId="0" fillId="0" borderId="0" xfId="0" applyAlignment="1">
      <alignment wrapText="1"/>
    </xf>
    <xf numFmtId="0" fontId="9" fillId="0" borderId="1" xfId="51" applyFont="1" applyAlignment="1"/>
    <xf numFmtId="0" fontId="5" fillId="0" borderId="3" xfId="5" applyNumberFormat="1" applyFont="1" applyBorder="1" applyAlignment="1" applyProtection="1"/>
    <xf numFmtId="0" fontId="5" fillId="0" borderId="3" xfId="5" applyFont="1" applyBorder="1" applyAlignment="1"/>
    <xf numFmtId="1" fontId="7" fillId="0" borderId="2" xfId="31" applyNumberFormat="1" applyFont="1" applyAlignment="1" applyProtection="1">
      <alignment horizontal="center" vertical="top" shrinkToFit="1"/>
    </xf>
    <xf numFmtId="1" fontId="6" fillId="0" borderId="2" xfId="31" applyNumberFormat="1" applyFont="1" applyAlignment="1" applyProtection="1">
      <alignment horizontal="center" vertical="top" shrinkToFit="1"/>
    </xf>
    <xf numFmtId="0" fontId="7" fillId="0" borderId="2" xfId="30" applyNumberFormat="1" applyFont="1" applyAlignment="1" applyProtection="1">
      <alignment horizontal="left" vertical="top" wrapText="1"/>
    </xf>
    <xf numFmtId="0" fontId="6" fillId="0" borderId="2" xfId="30" applyNumberFormat="1" applyFont="1" applyAlignment="1" applyProtection="1">
      <alignment horizontal="left" vertical="top" wrapText="1"/>
    </xf>
    <xf numFmtId="49" fontId="6" fillId="0" borderId="2" xfId="31" applyNumberFormat="1" applyFont="1" applyAlignment="1" applyProtection="1">
      <alignment horizontal="center" vertical="top" shrinkToFit="1"/>
    </xf>
    <xf numFmtId="164" fontId="7" fillId="5" borderId="2" xfId="32" applyNumberFormat="1" applyFont="1" applyFill="1" applyAlignment="1" applyProtection="1">
      <alignment vertical="top" shrinkToFit="1"/>
    </xf>
    <xf numFmtId="164" fontId="6" fillId="5" borderId="2" xfId="52" applyNumberFormat="1" applyFont="1" applyFill="1" applyAlignment="1" applyProtection="1">
      <alignment vertical="top" shrinkToFit="1"/>
    </xf>
    <xf numFmtId="164" fontId="5" fillId="5" borderId="2" xfId="52" applyNumberFormat="1" applyFont="1" applyFill="1" applyAlignment="1" applyProtection="1">
      <alignment vertical="top" shrinkToFit="1"/>
    </xf>
    <xf numFmtId="164" fontId="12" fillId="5" borderId="2" xfId="32" applyNumberFormat="1" applyFont="1" applyFill="1" applyAlignment="1" applyProtection="1">
      <alignment vertical="top" shrinkToFit="1"/>
    </xf>
    <xf numFmtId="164" fontId="7" fillId="5" borderId="2" xfId="35" applyNumberFormat="1" applyFont="1" applyFill="1" applyAlignment="1" applyProtection="1">
      <alignment vertical="top" shrinkToFit="1"/>
    </xf>
    <xf numFmtId="0" fontId="14" fillId="0" borderId="2" xfId="30" applyNumberFormat="1" applyFont="1" applyAlignment="1" applyProtection="1">
      <alignment horizontal="left" vertical="top" wrapText="1"/>
    </xf>
    <xf numFmtId="1" fontId="14" fillId="0" borderId="2" xfId="31" applyNumberFormat="1" applyFont="1" applyAlignment="1" applyProtection="1">
      <alignment horizontal="center" vertical="top" shrinkToFit="1"/>
    </xf>
    <xf numFmtId="164" fontId="14" fillId="5" borderId="2" xfId="52" applyNumberFormat="1" applyFont="1" applyFill="1" applyAlignment="1" applyProtection="1">
      <alignment vertical="top" shrinkToFit="1"/>
    </xf>
    <xf numFmtId="164" fontId="13" fillId="5" borderId="2" xfId="52" applyNumberFormat="1" applyFont="1" applyFill="1" applyAlignment="1" applyProtection="1">
      <alignment vertical="top" shrinkToFit="1"/>
    </xf>
    <xf numFmtId="0" fontId="9" fillId="0" borderId="0" xfId="0" applyFont="1" applyAlignment="1">
      <alignment horizontal="left"/>
    </xf>
    <xf numFmtId="0" fontId="5" fillId="0" borderId="2" xfId="19" applyNumberFormat="1" applyFont="1" applyProtection="1">
      <alignment horizontal="center" vertical="center" wrapText="1"/>
    </xf>
    <xf numFmtId="0" fontId="5" fillId="0" borderId="2" xfId="19" applyFont="1">
      <alignment horizontal="center" vertical="center" wrapText="1"/>
    </xf>
    <xf numFmtId="0" fontId="9" fillId="0" borderId="1" xfId="51" applyFont="1" applyAlignment="1">
      <alignment horizontal="left" wrapTex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7" fillId="0" borderId="4" xfId="34" applyNumberFormat="1" applyFont="1" applyBorder="1" applyAlignment="1" applyProtection="1">
      <alignment horizontal="left"/>
    </xf>
    <xf numFmtId="0" fontId="7" fillId="0" borderId="5" xfId="34" applyFont="1" applyBorder="1" applyAlignment="1">
      <alignment horizontal="left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>
      <alignment horizontal="center" vertical="center" wrapText="1"/>
    </xf>
    <xf numFmtId="0" fontId="12" fillId="0" borderId="1" xfId="51" applyFont="1" applyAlignment="1">
      <alignment horizontal="center" wrapText="1"/>
    </xf>
    <xf numFmtId="0" fontId="5" fillId="0" borderId="2" xfId="29" applyNumberFormat="1" applyFont="1" applyProtection="1">
      <alignment horizontal="center" vertical="center" wrapText="1"/>
    </xf>
    <xf numFmtId="0" fontId="5" fillId="0" borderId="2" xfId="29" applyFont="1">
      <alignment horizontal="center" vertical="center" wrapText="1"/>
    </xf>
    <xf numFmtId="0" fontId="5" fillId="0" borderId="2" xfId="8" applyNumberFormat="1" applyFont="1" applyProtection="1">
      <alignment horizontal="center" vertical="center" wrapText="1"/>
    </xf>
    <xf numFmtId="0" fontId="5" fillId="0" borderId="2" xfId="8" applyFont="1">
      <alignment horizontal="center" vertical="center" wrapText="1"/>
    </xf>
  </cellXfs>
  <cellStyles count="53">
    <cellStyle name="br" xfId="40"/>
    <cellStyle name="col" xfId="39"/>
    <cellStyle name="st25" xfId="52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  <cellStyle name="Обычный_Приложение 6" xfId="5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showGridLines="0" tabSelected="1" topLeftCell="A18" zoomScale="150" zoomScaleNormal="150" zoomScaleSheetLayoutView="100" workbookViewId="0">
      <selection sqref="A1:E59"/>
    </sheetView>
  </sheetViews>
  <sheetFormatPr defaultRowHeight="15" outlineLevelRow="1" x14ac:dyDescent="0.25"/>
  <cols>
    <col min="1" max="1" width="57.7109375" style="1" customWidth="1"/>
    <col min="2" max="2" width="7.7109375" style="1" customWidth="1"/>
    <col min="3" max="3" width="14.7109375" style="1" customWidth="1"/>
    <col min="4" max="4" width="14" style="1" customWidth="1"/>
    <col min="5" max="5" width="9.140625" style="1" customWidth="1"/>
    <col min="6" max="16384" width="9.140625" style="1"/>
  </cols>
  <sheetData>
    <row r="1" spans="1:8" x14ac:dyDescent="0.25">
      <c r="A1" s="5"/>
      <c r="B1" s="17" t="s">
        <v>55</v>
      </c>
      <c r="C1" s="17"/>
      <c r="D1" s="5"/>
      <c r="E1" s="7"/>
      <c r="F1" s="6"/>
      <c r="G1" s="8"/>
      <c r="H1" s="9"/>
    </row>
    <row r="2" spans="1:8" x14ac:dyDescent="0.25">
      <c r="A2" s="5"/>
      <c r="B2" s="17" t="s">
        <v>54</v>
      </c>
      <c r="C2" s="17"/>
      <c r="D2" s="5"/>
      <c r="E2" s="7"/>
      <c r="F2" s="6"/>
      <c r="G2" s="8"/>
      <c r="H2" s="9"/>
    </row>
    <row r="3" spans="1:8" x14ac:dyDescent="0.25">
      <c r="A3" s="5"/>
      <c r="B3" s="17" t="s">
        <v>53</v>
      </c>
      <c r="C3" s="17"/>
      <c r="D3" s="5"/>
      <c r="E3" s="7"/>
      <c r="F3" s="6"/>
      <c r="G3" s="8"/>
      <c r="H3" s="9"/>
    </row>
    <row r="4" spans="1:8" ht="40.5" customHeight="1" x14ac:dyDescent="0.25">
      <c r="A4" s="5"/>
      <c r="B4" s="37" t="s">
        <v>103</v>
      </c>
      <c r="C4" s="37"/>
      <c r="D4" s="37"/>
      <c r="E4" s="37"/>
      <c r="F4" s="15"/>
      <c r="G4" s="16"/>
      <c r="H4" s="9"/>
    </row>
    <row r="5" spans="1:8" x14ac:dyDescent="0.25">
      <c r="A5" s="5"/>
      <c r="B5" s="34" t="s">
        <v>102</v>
      </c>
      <c r="C5" s="5"/>
      <c r="D5" s="10"/>
      <c r="E5" s="6"/>
      <c r="F5" s="6"/>
      <c r="G5" s="8"/>
      <c r="H5" s="9"/>
    </row>
    <row r="6" spans="1:8" ht="25.7" customHeight="1" x14ac:dyDescent="0.25">
      <c r="A6" s="5"/>
      <c r="B6" s="5"/>
      <c r="C6" s="5"/>
      <c r="D6" s="5"/>
      <c r="E6" s="6"/>
      <c r="F6" s="6"/>
      <c r="G6" s="8"/>
      <c r="H6" s="9"/>
    </row>
    <row r="7" spans="1:8" ht="36.75" customHeight="1" x14ac:dyDescent="0.25">
      <c r="A7" s="44" t="s">
        <v>101</v>
      </c>
      <c r="B7" s="44"/>
      <c r="C7" s="44"/>
      <c r="D7" s="44"/>
      <c r="E7" s="14"/>
      <c r="F7" s="14"/>
      <c r="G7" s="14"/>
      <c r="H7" s="7"/>
    </row>
    <row r="8" spans="1:8" ht="15.75" customHeight="1" x14ac:dyDescent="0.25">
      <c r="A8" s="11"/>
      <c r="B8" s="11"/>
      <c r="C8" s="12"/>
      <c r="D8" s="9" t="s">
        <v>49</v>
      </c>
      <c r="E8" s="12"/>
      <c r="F8" s="13"/>
      <c r="G8" s="9"/>
      <c r="H8" s="7"/>
    </row>
    <row r="9" spans="1:8" ht="12.75" customHeight="1" x14ac:dyDescent="0.25">
      <c r="A9" s="18"/>
      <c r="B9" s="19"/>
      <c r="C9" s="19"/>
      <c r="D9" s="19"/>
      <c r="E9" s="2"/>
    </row>
    <row r="10" spans="1:8" ht="14.25" customHeight="1" x14ac:dyDescent="0.25">
      <c r="A10" s="42" t="s">
        <v>57</v>
      </c>
      <c r="B10" s="47" t="s">
        <v>52</v>
      </c>
      <c r="C10" s="35" t="s">
        <v>50</v>
      </c>
      <c r="D10" s="45" t="s">
        <v>51</v>
      </c>
      <c r="E10" s="2"/>
    </row>
    <row r="11" spans="1:8" ht="9" customHeight="1" x14ac:dyDescent="0.25">
      <c r="A11" s="43"/>
      <c r="B11" s="48"/>
      <c r="C11" s="36"/>
      <c r="D11" s="46"/>
      <c r="E11" s="2"/>
    </row>
    <row r="12" spans="1:8" ht="19.5" customHeight="1" x14ac:dyDescent="0.25">
      <c r="A12" s="22" t="s">
        <v>43</v>
      </c>
      <c r="B12" s="20" t="s">
        <v>0</v>
      </c>
      <c r="C12" s="25">
        <f>SUM(C13:C20)</f>
        <v>279653.3</v>
      </c>
      <c r="D12" s="25">
        <f>SUM(D13:D20)</f>
        <v>278208.8</v>
      </c>
      <c r="E12" s="2"/>
    </row>
    <row r="13" spans="1:8" ht="47.25" outlineLevel="1" x14ac:dyDescent="0.25">
      <c r="A13" s="23" t="s">
        <v>44</v>
      </c>
      <c r="B13" s="21" t="s">
        <v>1</v>
      </c>
      <c r="C13" s="26">
        <v>4244.8999999999996</v>
      </c>
      <c r="D13" s="26">
        <v>4244.7</v>
      </c>
      <c r="E13" s="2"/>
    </row>
    <row r="14" spans="1:8" ht="48.75" customHeight="1" outlineLevel="1" x14ac:dyDescent="0.25">
      <c r="A14" s="23" t="s">
        <v>45</v>
      </c>
      <c r="B14" s="21" t="s">
        <v>2</v>
      </c>
      <c r="C14" s="26">
        <v>12012.5</v>
      </c>
      <c r="D14" s="26">
        <v>11998.3</v>
      </c>
      <c r="E14" s="2"/>
    </row>
    <row r="15" spans="1:8" ht="63" outlineLevel="1" x14ac:dyDescent="0.25">
      <c r="A15" s="23" t="s">
        <v>46</v>
      </c>
      <c r="B15" s="21" t="s">
        <v>3</v>
      </c>
      <c r="C15" s="26">
        <v>94052.3</v>
      </c>
      <c r="D15" s="26">
        <v>93349.8</v>
      </c>
      <c r="E15" s="2"/>
    </row>
    <row r="16" spans="1:8" ht="15.75" outlineLevel="1" x14ac:dyDescent="0.25">
      <c r="A16" s="23" t="s">
        <v>47</v>
      </c>
      <c r="B16" s="21" t="s">
        <v>4</v>
      </c>
      <c r="C16" s="26">
        <v>16.8</v>
      </c>
      <c r="D16" s="26">
        <v>16.8</v>
      </c>
      <c r="E16" s="2"/>
    </row>
    <row r="17" spans="1:5" ht="47.25" outlineLevel="1" x14ac:dyDescent="0.25">
      <c r="A17" s="23" t="s">
        <v>48</v>
      </c>
      <c r="B17" s="21" t="s">
        <v>5</v>
      </c>
      <c r="C17" s="26">
        <v>43690</v>
      </c>
      <c r="D17" s="26">
        <v>43649.7</v>
      </c>
      <c r="E17" s="2"/>
    </row>
    <row r="18" spans="1:5" ht="15.75" outlineLevel="1" x14ac:dyDescent="0.25">
      <c r="A18" s="23" t="s">
        <v>96</v>
      </c>
      <c r="B18" s="24" t="s">
        <v>95</v>
      </c>
      <c r="C18" s="26">
        <v>2067.3000000000002</v>
      </c>
      <c r="D18" s="33">
        <v>2067.1999999999998</v>
      </c>
      <c r="E18" s="2"/>
    </row>
    <row r="19" spans="1:5" ht="15.75" hidden="1" outlineLevel="1" x14ac:dyDescent="0.25">
      <c r="A19" s="30" t="s">
        <v>58</v>
      </c>
      <c r="B19" s="31" t="s">
        <v>6</v>
      </c>
      <c r="C19" s="32">
        <v>0</v>
      </c>
      <c r="D19" s="32">
        <v>0</v>
      </c>
      <c r="E19" s="2"/>
    </row>
    <row r="20" spans="1:5" ht="15.75" outlineLevel="1" x14ac:dyDescent="0.25">
      <c r="A20" s="23" t="s">
        <v>59</v>
      </c>
      <c r="B20" s="21" t="s">
        <v>7</v>
      </c>
      <c r="C20" s="26">
        <v>123569.5</v>
      </c>
      <c r="D20" s="26">
        <f>122882.4-0.1</f>
        <v>122882.3</v>
      </c>
      <c r="E20" s="2"/>
    </row>
    <row r="21" spans="1:5" ht="31.5" x14ac:dyDescent="0.25">
      <c r="A21" s="22" t="s">
        <v>60</v>
      </c>
      <c r="B21" s="20" t="s">
        <v>8</v>
      </c>
      <c r="C21" s="25">
        <f>SUM(C22:C23)</f>
        <v>3917.7</v>
      </c>
      <c r="D21" s="25">
        <f>SUM(D22:D23)</f>
        <v>3917.5</v>
      </c>
      <c r="E21" s="2"/>
    </row>
    <row r="22" spans="1:5" ht="47.25" outlineLevel="1" x14ac:dyDescent="0.25">
      <c r="A22" s="23" t="s">
        <v>61</v>
      </c>
      <c r="B22" s="21" t="s">
        <v>9</v>
      </c>
      <c r="C22" s="27">
        <v>2831</v>
      </c>
      <c r="D22" s="27">
        <v>2830.8</v>
      </c>
      <c r="E22" s="2"/>
    </row>
    <row r="23" spans="1:5" ht="31.5" outlineLevel="1" x14ac:dyDescent="0.25">
      <c r="A23" s="23" t="s">
        <v>62</v>
      </c>
      <c r="B23" s="21" t="s">
        <v>10</v>
      </c>
      <c r="C23" s="27">
        <v>1086.7</v>
      </c>
      <c r="D23" s="27">
        <v>1086.7</v>
      </c>
      <c r="E23" s="2"/>
    </row>
    <row r="24" spans="1:5" ht="15.75" x14ac:dyDescent="0.25">
      <c r="A24" s="22" t="s">
        <v>63</v>
      </c>
      <c r="B24" s="20" t="s">
        <v>11</v>
      </c>
      <c r="C24" s="25">
        <f>SUM(C25:C30)</f>
        <v>495831.7</v>
      </c>
      <c r="D24" s="25">
        <f>SUM(D25:D30)</f>
        <v>476617.4</v>
      </c>
      <c r="E24" s="2"/>
    </row>
    <row r="25" spans="1:5" ht="15.75" outlineLevel="1" x14ac:dyDescent="0.25">
      <c r="A25" s="23" t="s">
        <v>64</v>
      </c>
      <c r="B25" s="21" t="s">
        <v>12</v>
      </c>
      <c r="C25" s="26">
        <v>3395.7</v>
      </c>
      <c r="D25" s="26">
        <v>3395.3</v>
      </c>
      <c r="E25" s="2"/>
    </row>
    <row r="26" spans="1:5" ht="15.75" outlineLevel="1" x14ac:dyDescent="0.25">
      <c r="A26" s="23" t="s">
        <v>65</v>
      </c>
      <c r="B26" s="21" t="s">
        <v>13</v>
      </c>
      <c r="C26" s="26">
        <v>4750</v>
      </c>
      <c r="D26" s="26">
        <v>4749.8</v>
      </c>
      <c r="E26" s="2"/>
    </row>
    <row r="27" spans="1:5" ht="15.75" outlineLevel="1" x14ac:dyDescent="0.25">
      <c r="A27" s="23" t="s">
        <v>98</v>
      </c>
      <c r="B27" s="24" t="s">
        <v>97</v>
      </c>
      <c r="C27" s="26">
        <v>427.3</v>
      </c>
      <c r="D27" s="26">
        <v>427.3</v>
      </c>
      <c r="E27" s="2"/>
    </row>
    <row r="28" spans="1:5" ht="15.75" outlineLevel="1" x14ac:dyDescent="0.25">
      <c r="A28" s="23" t="s">
        <v>66</v>
      </c>
      <c r="B28" s="21" t="s">
        <v>14</v>
      </c>
      <c r="C28" s="26">
        <v>13011.9</v>
      </c>
      <c r="D28" s="26">
        <v>13011.8</v>
      </c>
      <c r="E28" s="2"/>
    </row>
    <row r="29" spans="1:5" ht="15.75" outlineLevel="1" x14ac:dyDescent="0.25">
      <c r="A29" s="23" t="s">
        <v>67</v>
      </c>
      <c r="B29" s="21" t="s">
        <v>15</v>
      </c>
      <c r="C29" s="26">
        <v>450013.4</v>
      </c>
      <c r="D29" s="26">
        <v>430911.6</v>
      </c>
      <c r="E29" s="2"/>
    </row>
    <row r="30" spans="1:5" ht="15.75" outlineLevel="1" x14ac:dyDescent="0.25">
      <c r="A30" s="23" t="s">
        <v>68</v>
      </c>
      <c r="B30" s="21" t="s">
        <v>16</v>
      </c>
      <c r="C30" s="26">
        <v>24233.4</v>
      </c>
      <c r="D30" s="26">
        <v>24121.599999999999</v>
      </c>
      <c r="E30" s="2"/>
    </row>
    <row r="31" spans="1:5" ht="15.75" x14ac:dyDescent="0.25">
      <c r="A31" s="22" t="s">
        <v>69</v>
      </c>
      <c r="B31" s="20" t="s">
        <v>17</v>
      </c>
      <c r="C31" s="28">
        <f>SUM(C32:C35)</f>
        <v>1097615.6000000001</v>
      </c>
      <c r="D31" s="25">
        <f>SUM(D32:D35)</f>
        <v>1041117.3</v>
      </c>
      <c r="E31" s="2"/>
    </row>
    <row r="32" spans="1:5" ht="15.75" outlineLevel="1" x14ac:dyDescent="0.25">
      <c r="A32" s="23" t="s">
        <v>70</v>
      </c>
      <c r="B32" s="21" t="s">
        <v>18</v>
      </c>
      <c r="C32" s="26">
        <v>640854.4</v>
      </c>
      <c r="D32" s="33">
        <v>609438.9</v>
      </c>
      <c r="E32" s="2"/>
    </row>
    <row r="33" spans="1:5" ht="15.75" outlineLevel="1" x14ac:dyDescent="0.25">
      <c r="A33" s="23" t="s">
        <v>71</v>
      </c>
      <c r="B33" s="21" t="s">
        <v>19</v>
      </c>
      <c r="C33" s="26">
        <v>266915</v>
      </c>
      <c r="D33" s="26">
        <v>249236.6</v>
      </c>
      <c r="E33" s="2"/>
    </row>
    <row r="34" spans="1:5" ht="15.75" outlineLevel="1" x14ac:dyDescent="0.25">
      <c r="A34" s="23" t="s">
        <v>72</v>
      </c>
      <c r="B34" s="21" t="s">
        <v>20</v>
      </c>
      <c r="C34" s="26">
        <v>152655</v>
      </c>
      <c r="D34" s="33">
        <f>145480.1+0.1</f>
        <v>145480.20000000001</v>
      </c>
      <c r="E34" s="2"/>
    </row>
    <row r="35" spans="1:5" ht="31.5" outlineLevel="1" x14ac:dyDescent="0.25">
      <c r="A35" s="23" t="s">
        <v>73</v>
      </c>
      <c r="B35" s="21" t="s">
        <v>21</v>
      </c>
      <c r="C35" s="26">
        <v>37191.199999999997</v>
      </c>
      <c r="D35" s="26">
        <v>36961.599999999999</v>
      </c>
      <c r="E35" s="2"/>
    </row>
    <row r="36" spans="1:5" ht="15.75" x14ac:dyDescent="0.25">
      <c r="A36" s="22" t="s">
        <v>74</v>
      </c>
      <c r="B36" s="20" t="s">
        <v>22</v>
      </c>
      <c r="C36" s="25">
        <f>SUM(C37:C42)</f>
        <v>1729928.7</v>
      </c>
      <c r="D36" s="25">
        <f>SUM(D37:D42)</f>
        <v>1715298.2</v>
      </c>
      <c r="E36" s="2"/>
    </row>
    <row r="37" spans="1:5" ht="15.75" outlineLevel="1" x14ac:dyDescent="0.25">
      <c r="A37" s="23" t="s">
        <v>75</v>
      </c>
      <c r="B37" s="21" t="s">
        <v>23</v>
      </c>
      <c r="C37" s="26">
        <f>699149.3-0.1</f>
        <v>699149.2</v>
      </c>
      <c r="D37" s="26">
        <v>697200.5</v>
      </c>
      <c r="E37" s="2"/>
    </row>
    <row r="38" spans="1:5" ht="15.75" outlineLevel="1" x14ac:dyDescent="0.25">
      <c r="A38" s="23" t="s">
        <v>76</v>
      </c>
      <c r="B38" s="21" t="s">
        <v>24</v>
      </c>
      <c r="C38" s="26">
        <v>786068.4</v>
      </c>
      <c r="D38" s="26">
        <v>773862.7</v>
      </c>
      <c r="E38" s="2"/>
    </row>
    <row r="39" spans="1:5" ht="15.75" outlineLevel="1" x14ac:dyDescent="0.25">
      <c r="A39" s="23" t="s">
        <v>77</v>
      </c>
      <c r="B39" s="21" t="s">
        <v>25</v>
      </c>
      <c r="C39" s="26">
        <v>120760.5</v>
      </c>
      <c r="D39" s="26">
        <f>120756.6+0.1</f>
        <v>120756.7</v>
      </c>
      <c r="E39" s="2"/>
    </row>
    <row r="40" spans="1:5" ht="31.5" outlineLevel="1" x14ac:dyDescent="0.25">
      <c r="A40" s="23" t="s">
        <v>78</v>
      </c>
      <c r="B40" s="21" t="s">
        <v>26</v>
      </c>
      <c r="C40" s="26">
        <v>2549.8000000000002</v>
      </c>
      <c r="D40" s="26">
        <v>2549.3000000000002</v>
      </c>
      <c r="E40" s="2"/>
    </row>
    <row r="41" spans="1:5" ht="15.75" outlineLevel="1" x14ac:dyDescent="0.25">
      <c r="A41" s="23" t="s">
        <v>79</v>
      </c>
      <c r="B41" s="21" t="s">
        <v>27</v>
      </c>
      <c r="C41" s="26">
        <v>21471.4</v>
      </c>
      <c r="D41" s="26">
        <v>21454.9</v>
      </c>
      <c r="E41" s="2"/>
    </row>
    <row r="42" spans="1:5" ht="15.75" outlineLevel="1" x14ac:dyDescent="0.25">
      <c r="A42" s="23" t="s">
        <v>80</v>
      </c>
      <c r="B42" s="21" t="s">
        <v>28</v>
      </c>
      <c r="C42" s="26">
        <v>99929.4</v>
      </c>
      <c r="D42" s="26">
        <v>99474.1</v>
      </c>
      <c r="E42" s="2"/>
    </row>
    <row r="43" spans="1:5" ht="15.75" x14ac:dyDescent="0.25">
      <c r="A43" s="22" t="s">
        <v>81</v>
      </c>
      <c r="B43" s="20" t="s">
        <v>29</v>
      </c>
      <c r="C43" s="25">
        <f>SUM(C44:C45)</f>
        <v>199251.3</v>
      </c>
      <c r="D43" s="25">
        <f>SUM(D44:D45)</f>
        <v>199156.7</v>
      </c>
      <c r="E43" s="2"/>
    </row>
    <row r="44" spans="1:5" ht="15.75" outlineLevel="1" x14ac:dyDescent="0.25">
      <c r="A44" s="23" t="s">
        <v>82</v>
      </c>
      <c r="B44" s="21" t="s">
        <v>30</v>
      </c>
      <c r="C44" s="26">
        <v>160897.1</v>
      </c>
      <c r="D44" s="26">
        <v>160879.70000000001</v>
      </c>
      <c r="E44" s="2"/>
    </row>
    <row r="45" spans="1:5" ht="15.75" outlineLevel="1" x14ac:dyDescent="0.25">
      <c r="A45" s="23" t="s">
        <v>83</v>
      </c>
      <c r="B45" s="21" t="s">
        <v>31</v>
      </c>
      <c r="C45" s="26">
        <v>38354.199999999997</v>
      </c>
      <c r="D45" s="26">
        <f>38277.1-0.1</f>
        <v>38277</v>
      </c>
      <c r="E45" s="2"/>
    </row>
    <row r="46" spans="1:5" ht="15.75" x14ac:dyDescent="0.25">
      <c r="A46" s="22" t="s">
        <v>84</v>
      </c>
      <c r="B46" s="20" t="s">
        <v>32</v>
      </c>
      <c r="C46" s="25">
        <f>SUM(C47:C51)</f>
        <v>189063.5</v>
      </c>
      <c r="D46" s="25">
        <f>SUM(D47:D51)</f>
        <v>183590.9</v>
      </c>
      <c r="E46" s="2"/>
    </row>
    <row r="47" spans="1:5" ht="15.75" outlineLevel="1" x14ac:dyDescent="0.25">
      <c r="A47" s="23" t="s">
        <v>85</v>
      </c>
      <c r="B47" s="21" t="s">
        <v>33</v>
      </c>
      <c r="C47" s="26">
        <v>11458.1</v>
      </c>
      <c r="D47" s="26">
        <v>11458.1</v>
      </c>
      <c r="E47" s="2"/>
    </row>
    <row r="48" spans="1:5" ht="15.75" outlineLevel="1" x14ac:dyDescent="0.25">
      <c r="A48" s="23" t="s">
        <v>100</v>
      </c>
      <c r="B48" s="24" t="s">
        <v>99</v>
      </c>
      <c r="C48" s="26">
        <v>8664.2999999999993</v>
      </c>
      <c r="D48" s="26">
        <v>8664.2000000000007</v>
      </c>
      <c r="E48" s="2"/>
    </row>
    <row r="49" spans="1:5" ht="15.75" outlineLevel="1" x14ac:dyDescent="0.25">
      <c r="A49" s="23" t="s">
        <v>86</v>
      </c>
      <c r="B49" s="21" t="s">
        <v>34</v>
      </c>
      <c r="C49" s="26">
        <v>42487.7</v>
      </c>
      <c r="D49" s="26">
        <v>38315.800000000003</v>
      </c>
      <c r="E49" s="2"/>
    </row>
    <row r="50" spans="1:5" ht="15.75" outlineLevel="1" x14ac:dyDescent="0.25">
      <c r="A50" s="23" t="s">
        <v>87</v>
      </c>
      <c r="B50" s="21" t="s">
        <v>35</v>
      </c>
      <c r="C50" s="26">
        <v>122858.6</v>
      </c>
      <c r="D50" s="26">
        <f>121562+0.1</f>
        <v>121562.1</v>
      </c>
      <c r="E50" s="2"/>
    </row>
    <row r="51" spans="1:5" ht="15.75" outlineLevel="1" x14ac:dyDescent="0.25">
      <c r="A51" s="23" t="s">
        <v>88</v>
      </c>
      <c r="B51" s="21" t="s">
        <v>36</v>
      </c>
      <c r="C51" s="26">
        <v>3594.8</v>
      </c>
      <c r="D51" s="26">
        <v>3590.7</v>
      </c>
      <c r="E51" s="2"/>
    </row>
    <row r="52" spans="1:5" ht="15.75" x14ac:dyDescent="0.25">
      <c r="A52" s="22" t="s">
        <v>89</v>
      </c>
      <c r="B52" s="20" t="s">
        <v>37</v>
      </c>
      <c r="C52" s="25">
        <f>SUM(C53:C55)</f>
        <v>272907.90000000002</v>
      </c>
      <c r="D52" s="25">
        <f>SUM(D53:D55)</f>
        <v>269763.7</v>
      </c>
      <c r="E52" s="2"/>
    </row>
    <row r="53" spans="1:5" ht="15.75" outlineLevel="1" x14ac:dyDescent="0.25">
      <c r="A53" s="23" t="s">
        <v>90</v>
      </c>
      <c r="B53" s="21" t="s">
        <v>38</v>
      </c>
      <c r="C53" s="26">
        <v>132990.39999999999</v>
      </c>
      <c r="D53" s="26">
        <v>132990.01</v>
      </c>
      <c r="E53" s="2"/>
    </row>
    <row r="54" spans="1:5" ht="15.75" outlineLevel="1" x14ac:dyDescent="0.25">
      <c r="A54" s="23" t="s">
        <v>91</v>
      </c>
      <c r="B54" s="21" t="s">
        <v>39</v>
      </c>
      <c r="C54" s="26">
        <v>136681.60000000001</v>
      </c>
      <c r="D54" s="26">
        <v>133775.70000000001</v>
      </c>
      <c r="E54" s="2"/>
    </row>
    <row r="55" spans="1:5" ht="15.75" outlineLevel="1" x14ac:dyDescent="0.25">
      <c r="A55" s="23" t="s">
        <v>104</v>
      </c>
      <c r="B55" s="21">
        <v>1103</v>
      </c>
      <c r="C55" s="26">
        <v>3235.9</v>
      </c>
      <c r="D55" s="26">
        <v>2998</v>
      </c>
      <c r="E55" s="2"/>
    </row>
    <row r="56" spans="1:5" ht="15.75" x14ac:dyDescent="0.25">
      <c r="A56" s="22" t="s">
        <v>92</v>
      </c>
      <c r="B56" s="20" t="s">
        <v>40</v>
      </c>
      <c r="C56" s="25">
        <f>SUM(C57:C58)</f>
        <v>18846.900000000001</v>
      </c>
      <c r="D56" s="25">
        <f>SUM(D57:D58)</f>
        <v>18822.2</v>
      </c>
      <c r="E56" s="2"/>
    </row>
    <row r="57" spans="1:5" ht="15.75" outlineLevel="1" x14ac:dyDescent="0.25">
      <c r="A57" s="23" t="s">
        <v>93</v>
      </c>
      <c r="B57" s="21" t="s">
        <v>41</v>
      </c>
      <c r="C57" s="26">
        <v>3449.3</v>
      </c>
      <c r="D57" s="26">
        <v>3449.25</v>
      </c>
      <c r="E57" s="2"/>
    </row>
    <row r="58" spans="1:5" ht="15.75" outlineLevel="1" x14ac:dyDescent="0.25">
      <c r="A58" s="23" t="s">
        <v>94</v>
      </c>
      <c r="B58" s="21" t="s">
        <v>42</v>
      </c>
      <c r="C58" s="26">
        <v>15397.6</v>
      </c>
      <c r="D58" s="26">
        <v>15372.9</v>
      </c>
      <c r="E58" s="2"/>
    </row>
    <row r="59" spans="1:5" ht="16.5" customHeight="1" x14ac:dyDescent="0.25">
      <c r="A59" s="40" t="s">
        <v>56</v>
      </c>
      <c r="B59" s="41"/>
      <c r="C59" s="29">
        <f>C12+C21+C24+C31+C36+C43+C46+C52+C56</f>
        <v>4287016.5999999996</v>
      </c>
      <c r="D59" s="29">
        <f>D12+D21+D24+D31+D36+D43+D46+D52+D56</f>
        <v>4186492.7</v>
      </c>
      <c r="E59" s="2"/>
    </row>
    <row r="60" spans="1:5" ht="12.75" customHeight="1" x14ac:dyDescent="0.25">
      <c r="A60" s="4"/>
      <c r="B60" s="4"/>
      <c r="C60" s="2"/>
      <c r="D60" s="2"/>
      <c r="E60" s="2"/>
    </row>
    <row r="61" spans="1:5" x14ac:dyDescent="0.25">
      <c r="A61" s="38"/>
      <c r="B61" s="39"/>
      <c r="C61" s="39"/>
      <c r="D61" s="3"/>
      <c r="E61" s="2"/>
    </row>
  </sheetData>
  <mergeCells count="8">
    <mergeCell ref="C10:C11"/>
    <mergeCell ref="B4:E4"/>
    <mergeCell ref="A61:C61"/>
    <mergeCell ref="A59:B59"/>
    <mergeCell ref="A10:A11"/>
    <mergeCell ref="A7:D7"/>
    <mergeCell ref="D10:D11"/>
    <mergeCell ref="B10:B11"/>
  </mergeCells>
  <pageMargins left="0.59055118110236227" right="0.59055118110236227" top="0.59055118110236227" bottom="0.59055118110236227" header="0.39370078740157483" footer="0.39370078740157483"/>
  <pageSetup paperSize="9" scale="74" fitToHeight="200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033EDD7-C5C3-4558-955D-9EF8BE6A0D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budg03</dc:creator>
  <cp:lastModifiedBy>Алексеева</cp:lastModifiedBy>
  <cp:lastPrinted>2021-02-25T03:22:03Z</cp:lastPrinted>
  <dcterms:created xsi:type="dcterms:W3CDTF">2020-01-22T00:14:55Z</dcterms:created>
  <dcterms:modified xsi:type="dcterms:W3CDTF">2021-02-25T03:22:13Z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 бюджета(3).xlsx</vt:lpwstr>
  </property>
  <property fmtid="{D5CDD505-2E9C-101B-9397-08002B2CF9AE}" pid="3" name="Название отчета">
    <vt:lpwstr>Свод бюджета(3).xlsx</vt:lpwstr>
  </property>
  <property fmtid="{D5CDD505-2E9C-101B-9397-08002B2CF9AE}" pid="4" name="Версия клиента">
    <vt:lpwstr>19.2.33.12230</vt:lpwstr>
  </property>
  <property fmtid="{D5CDD505-2E9C-101B-9397-08002B2CF9AE}" pid="5" name="Версия базы">
    <vt:lpwstr>19.2.2804.1150286936</vt:lpwstr>
  </property>
  <property fmtid="{D5CDD505-2E9C-101B-9397-08002B2CF9AE}" pid="6" name="Тип сервера">
    <vt:lpwstr>MSSQL</vt:lpwstr>
  </property>
  <property fmtid="{D5CDD505-2E9C-101B-9397-08002B2CF9AE}" pid="7" name="Сервер">
    <vt:lpwstr>vm8sql10</vt:lpwstr>
  </property>
  <property fmtid="{D5CDD505-2E9C-101B-9397-08002B2CF9AE}" pid="8" name="База">
    <vt:lpwstr>global_2019</vt:lpwstr>
  </property>
  <property fmtid="{D5CDD505-2E9C-101B-9397-08002B2CF9AE}" pid="9" name="Пользователь">
    <vt:lpwstr>fo_6506006551_alekseevanyu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