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сведения" sheetId="1" r:id="rId1"/>
  </sheets>
  <definedNames>
    <definedName name="K121100">'сведения'!$K$12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<sst xmlns="http://schemas.openxmlformats.org/spreadsheetml/2006/main" count="101" uniqueCount="91">
  <si>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</si>
  <si>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</si>
  <si>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</si>
  <si>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</si>
  <si>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</si>
  <si>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</si>
  <si>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</si>
  <si>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</si>
  <si>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</si>
  <si>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</si>
  <si>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</si>
  <si>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</si>
  <si>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</si>
  <si>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</si>
  <si>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</si>
  <si>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</si>
  <si>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</si>
  <si>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</si>
  <si>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</si>
  <si>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</si>
  <si>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</si>
  <si>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</si>
  <si>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</si>
  <si>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</si>
  <si>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</si>
  <si>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</si>
  <si>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</si>
  <si>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</si>
  <si>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</si>
  <si>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</si>
  <si>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</si>
  <si>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</si>
  <si>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</si>
  <si>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</si>
  <si>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</si>
  <si>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</si>
  <si>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</si>
  <si>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</si>
  <si>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</si>
  <si>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</si>
  <si>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</si>
  <si>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</si>
  <si>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</si>
  <si>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</si>
  <si>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</si>
  <si>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</si>
  <si>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</si>
  <si>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</si>
  <si>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</si>
  <si>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</si>
  <si>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</si>
  <si>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</si>
  <si>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</si>
  <si>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</si>
  <si>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</si>
  <si>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</si>
  <si>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</si>
  <si>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</si>
  <si>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</si>
  <si>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</si>
  <si>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</si>
  <si>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</si>
  <si>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</si>
  <si>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</si>
  <si>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</si>
  <si>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</si>
  <si>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</si>
  <si>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</si>
  <si>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</si>
  <si>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</si>
  <si>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</si>
  <si>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</si>
  <si>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</si>
  <si>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</si>
  <si>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</si>
  <si>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</si>
  <si>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</si>
  <si>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</si>
  <si>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</si>
  <si>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</si>
  <si>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</si>
  <si>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</si>
  <si>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</si>
  <si>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</si>
  <si>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</si>
  <si>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</si>
  <si>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</si>
  <si>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</si>
  <si>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2020 год бюджетные назначения</t>
  </si>
  <si>
    <t xml:space="preserve">по состоянию на 1 июля 2020г.  </t>
  </si>
  <si>
    <t xml:space="preserve">Штатная численность муниципальных служащих органов местного самоуправления и работников муниципальных учреждений 1950 чел., фактические затраты на их содержание   941378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</si>
</sst>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782216</v>
      </c>
      <c r="D9" s="96"/>
      <c r="E9" s="34">
        <v>382968</v>
      </c>
      <c r="F9" s="24">
        <f>SUM(E9/C9*100)</f>
        <v>48.959366722235295</v>
      </c>
      <c r="G9" s="24" t="e">
        <f>SUM(E9/D9*100)</f>
        <v>#DIV/0!</v>
      </c>
      <c r="H9" s="24">
        <f>SUM(E9/E17*100)</f>
        <v>24.718616674519627</v>
      </c>
      <c r="I9" s="30"/>
      <c r="J9" s="30"/>
    </row>
    <row r="10" spans="1:10" ht="22.5">
      <c r="A10" s="29"/>
      <c r="B10" s="3" t="s">
        <v>75</v>
      </c>
      <c r="C10" s="35">
        <v>645139</v>
      </c>
      <c r="D10" s="96"/>
      <c r="E10" s="34">
        <v>295900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137077</v>
      </c>
      <c r="D11" s="35"/>
      <c r="E11" s="34">
        <v>87068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3306748</v>
      </c>
      <c r="D12" s="96"/>
      <c r="E12" s="34">
        <v>1166342</v>
      </c>
      <c r="F12" s="24">
        <f>SUM(E12/C12*100)</f>
        <v>35.27157194923834</v>
      </c>
      <c r="G12" s="24" t="e">
        <f>SUM(E12/D12*100)</f>
        <v>#DIV/0!</v>
      </c>
      <c r="H12" s="24">
        <f>SUM(E12/E17*100)</f>
        <v>75.28138332548038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4088964</v>
      </c>
      <c r="D17" s="38" t="e">
        <f>SUM(D9+D12+#REF!)</f>
        <v>#REF!</v>
      </c>
      <c r="E17" s="38">
        <f>SUM(E9+E12)</f>
        <v>1549310</v>
      </c>
      <c r="F17" s="22">
        <f>SUM(E17/C17*100)</f>
        <v>37.89003767213406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292779</v>
      </c>
      <c r="D20" s="35">
        <v>144190</v>
      </c>
      <c r="E20" s="97">
        <v>124161</v>
      </c>
      <c r="F20" s="24">
        <f aca="true" t="shared" si="0" ref="F20:F32">SUM(E20/C20*100)</f>
        <v>42.40775465453465</v>
      </c>
      <c r="G20" s="24">
        <f>SUM(E20/D20*100)</f>
        <v>86.1093002288647</v>
      </c>
      <c r="H20" s="24">
        <f>SUM(E20/E33*100)</f>
        <v>7.78230530133939</v>
      </c>
    </row>
    <row r="21" spans="1:12" ht="0.75" customHeight="1" hidden="1">
      <c r="A21" s="9" t="s">
        <v>33</v>
      </c>
      <c r="B21" s="4" t="s">
        <v>10</v>
      </c>
      <c r="C21" s="35" t="e">
        <f>#REF!</f>
        <v>#REF!</v>
      </c>
      <c r="D21" s="35">
        <v>457</v>
      </c>
      <c r="E21" s="97" t="e">
        <f>#REF!</f>
        <v>#REF!</v>
      </c>
      <c r="F21" s="24" t="e">
        <f t="shared" si="0"/>
        <v>#REF!</v>
      </c>
      <c r="G21" s="24" t="e">
        <f>SUM(E21/D21*100)</f>
        <v>#REF!</v>
      </c>
      <c r="H21" s="24" t="e">
        <f>SUM(E21/E33*100)</f>
        <v>#REF!</v>
      </c>
      <c r="L21" t="s">
        <v>47</v>
      </c>
    </row>
    <row r="22" spans="1:8" ht="12.75">
      <c r="A22" s="9" t="s">
        <v>34</v>
      </c>
      <c r="B22" s="4" t="s">
        <v>28</v>
      </c>
      <c r="C22" s="35">
        <v>5750</v>
      </c>
      <c r="D22" s="35">
        <v>412</v>
      </c>
      <c r="E22" s="89">
        <v>709</v>
      </c>
      <c r="F22" s="24">
        <f t="shared" si="0"/>
        <v>12.330434782608696</v>
      </c>
      <c r="G22" s="24"/>
      <c r="H22" s="24"/>
    </row>
    <row r="23" spans="1:8" ht="12.75">
      <c r="A23" s="9" t="s">
        <v>30</v>
      </c>
      <c r="B23" s="4" t="s">
        <v>11</v>
      </c>
      <c r="C23" s="35">
        <v>562326</v>
      </c>
      <c r="D23" s="35">
        <v>25676</v>
      </c>
      <c r="E23" s="97">
        <v>132150</v>
      </c>
      <c r="F23" s="24">
        <f t="shared" si="0"/>
        <v>23.500602853149243</v>
      </c>
      <c r="G23" s="24">
        <f aca="true" t="shared" si="1" ref="G23:G29">SUM(E23/D23*100)</f>
        <v>514.6829724256115</v>
      </c>
      <c r="H23" s="24">
        <f>SUM(E23/E33*100)</f>
        <v>8.283048989392809</v>
      </c>
    </row>
    <row r="24" spans="1:8" ht="12" customHeight="1">
      <c r="A24" s="9" t="s">
        <v>35</v>
      </c>
      <c r="B24" s="4" t="s">
        <v>27</v>
      </c>
      <c r="C24" s="35">
        <v>944130</v>
      </c>
      <c r="D24" s="35">
        <v>447528</v>
      </c>
      <c r="E24" s="89">
        <v>204546</v>
      </c>
      <c r="F24" s="24">
        <f t="shared" si="0"/>
        <v>21.66502494359887</v>
      </c>
      <c r="G24" s="24">
        <f t="shared" si="1"/>
        <v>45.70574355124148</v>
      </c>
      <c r="H24" s="24">
        <f>SUM(E24/E33*100)</f>
        <v>12.820768358564823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1823594</v>
      </c>
      <c r="D26" s="35">
        <v>553025</v>
      </c>
      <c r="E26" s="89">
        <v>849471</v>
      </c>
      <c r="F26" s="24">
        <f t="shared" si="0"/>
        <v>46.58224363537059</v>
      </c>
      <c r="G26" s="24">
        <f t="shared" si="1"/>
        <v>153.60444826183263</v>
      </c>
      <c r="H26" s="24">
        <f>SUM(E26/E33*100)</f>
        <v>53.24411583858114</v>
      </c>
    </row>
    <row r="27" spans="1:8" ht="12.75">
      <c r="A27" s="9" t="s">
        <v>37</v>
      </c>
      <c r="B27" s="4" t="s">
        <v>13</v>
      </c>
      <c r="C27" s="35">
        <v>201340</v>
      </c>
      <c r="D27" s="35">
        <v>39429</v>
      </c>
      <c r="E27" s="89">
        <v>88690</v>
      </c>
      <c r="F27" s="24">
        <f t="shared" si="0"/>
        <v>44.049865898480185</v>
      </c>
      <c r="G27" s="24">
        <f t="shared" si="1"/>
        <v>224.93596084100537</v>
      </c>
      <c r="H27" s="24">
        <f>SUM(E27/E33*100)</f>
        <v>5.559013355045389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195368</v>
      </c>
      <c r="D29" s="35">
        <v>38140</v>
      </c>
      <c r="E29" s="89">
        <v>82366</v>
      </c>
      <c r="F29" s="24">
        <f t="shared" si="0"/>
        <v>42.15941198149134</v>
      </c>
      <c r="G29" s="24">
        <f t="shared" si="1"/>
        <v>215.95700052438386</v>
      </c>
      <c r="H29" s="24">
        <f>SUM(E29/E33*100)</f>
        <v>5.162630443135286</v>
      </c>
    </row>
    <row r="30" spans="1:8" ht="25.5">
      <c r="A30" s="106" t="s">
        <v>81</v>
      </c>
      <c r="B30" s="15" t="s">
        <v>79</v>
      </c>
      <c r="C30" s="46">
        <v>358414</v>
      </c>
      <c r="D30" s="46"/>
      <c r="E30" s="98">
        <v>106253</v>
      </c>
      <c r="F30" s="107">
        <f t="shared" si="0"/>
        <v>29.645326354439277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15328</v>
      </c>
      <c r="D31" s="47"/>
      <c r="E31" s="99">
        <v>7081</v>
      </c>
      <c r="F31" s="107">
        <f t="shared" si="0"/>
        <v>46.19650313152401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v>4399529</v>
      </c>
      <c r="D33" s="38">
        <f>SUM(D20:D32)</f>
        <v>1621307</v>
      </c>
      <c r="E33" s="95">
        <v>1595427</v>
      </c>
      <c r="F33" s="94">
        <f>SUM(E33/C33*100)</f>
        <v>36.26358639754392</v>
      </c>
      <c r="G33" s="22">
        <f>SUM(E33/D33*100)</f>
        <v>98.40375696891459</v>
      </c>
      <c r="H33" s="23" t="e">
        <f>SUM(H20:H29)</f>
        <v>#REF!</v>
      </c>
    </row>
    <row r="34" spans="1:8" ht="18.75" customHeight="1">
      <c r="A34" s="55" t="s">
        <v>76</v>
      </c>
      <c r="B34" s="100" t="s">
        <v>77</v>
      </c>
      <c r="C34" s="101">
        <f>C17-C33</f>
        <v>-310565</v>
      </c>
      <c r="D34" s="101"/>
      <c r="E34" s="101">
        <f>E17-E33</f>
        <v>-46117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-310565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-46117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1597716</v>
      </c>
      <c r="K54" s="1">
        <v>288524</v>
      </c>
      <c r="L54" s="41">
        <f>SUM(K54-J54)</f>
        <v>-1309192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1621589</v>
      </c>
      <c r="K55" s="1">
        <v>295091</v>
      </c>
      <c r="L55" s="41">
        <f>SUM(K55-J55)</f>
        <v>-1326498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2020-07-26T23:11:14Z</cp:lastPrinted>
  <dcterms:created xsi:type="dcterms:W3CDTF">2007-08-20T05:05:46Z</dcterms:created>
  <dcterms:modified xsi:type="dcterms:W3CDTF">2020-07-27T22:47:16Z</dcterms:modified>
  <cp:category/>
  <cp:version/>
  <cp:contentType/>
  <cp:contentStatus/>
</cp:coreProperties>
</file>