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27795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0" i="1" l="1"/>
  <c r="E22" i="1" l="1"/>
  <c r="F21" i="1"/>
  <c r="G21" i="1"/>
  <c r="D22" i="1"/>
  <c r="C22" i="1"/>
  <c r="F19" i="1" l="1"/>
  <c r="G19" i="1"/>
  <c r="F20" i="1"/>
  <c r="G22" i="1" l="1"/>
  <c r="F22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<sst xmlns="http://schemas.openxmlformats.org/spreadsheetml/2006/main" count="44" uniqueCount="44">
  <si>
    <t>тыс. руб.</t>
  </si>
  <si>
    <t>№</t>
  </si>
  <si>
    <t>ВСЕГО</t>
  </si>
  <si>
    <t xml:space="preserve">Наименование муниципальной программы </t>
  </si>
  <si>
    <t>Процент фактического исполнения от первоначально утвержденного плана (%)</t>
  </si>
  <si>
    <t>Примечание</t>
  </si>
  <si>
    <t>Фактическое исполнение составило 0 тыс. рублей,  в связи с отсутствием потребности по процентным платежам по муниципальному долгу</t>
  </si>
  <si>
    <t>Развитие инвестиционного потенциала в муниципальном образовании городской округ "Охинский"</t>
  </si>
  <si>
    <t>Развитие торговли в муниципальном образовании городской округ "Охинский"</t>
  </si>
  <si>
    <t>Фактическое исполнение составило 0 тыс. рублей,  в связи с отсутствием потребности.</t>
  </si>
  <si>
    <t xml:space="preserve">Формирование современной городской среды на территории муниципального образования городской округ "Охинский" </t>
  </si>
  <si>
    <t>Перечень и объемы финансирования муниципальных программ муниципального образования городской округ "Охинский" за 2019 год</t>
  </si>
  <si>
    <t>Первоначальный план на 2019 год</t>
  </si>
  <si>
    <t>Уточненный план на 2019 год</t>
  </si>
  <si>
    <t>Исполнение на 01.01.2020</t>
  </si>
  <si>
    <t>Отклонение исполнения от первоначального плана на 2019 год</t>
  </si>
  <si>
    <t>Муниципальная программа муниципального образования городской округ "Охинский" "Совершенствование муниципального управлени"</t>
  </si>
  <si>
    <t xml:space="preserve">Муниципальная программа муниципального образования городской округ "Охинский" "Развитие образования в муниципальном образовании городской округ "Охинский" </t>
  </si>
  <si>
    <t>Муниципальная программа муниципального образования городской округ "Охинский" "О противодействии коррупции в органах местного самоуправления муниципального образования городской округ "Охинский"</t>
  </si>
  <si>
    <t>Муниципальная программа муниципального образования городской округ "Охинский" "Обеспечение населения муниципального образования городской округ "Охинский" качественными услугами жилищно-коммунального хозяйства"</t>
  </si>
  <si>
    <t xml:space="preserve">Муниципальная программа "Развитие сельского хозяйства муниципального образования городской округ "Охинский" </t>
  </si>
  <si>
    <t xml:space="preserve">Муниципальная программа "Совершенствование системы управления муниципальным имуществом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</si>
  <si>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"Защита населения и территории муниципального образования городской округ "Охинский" от чрезвычайных ситуаций природного и техногенного характера, обеспечение пожарной безопасности и безопасности на водных объектах" </t>
  </si>
  <si>
    <t xml:space="preserve">Муниципальная программа "Развитие культуры в муниципальном образовании городской округ "Охинский" </t>
  </si>
  <si>
    <t xml:space="preserve">Муниципальная программа муниципального образования городской округ "Охинский" "Управление муниципальными финансами муниципального образования городской  округ "Охинский" </t>
  </si>
  <si>
    <t xml:space="preserve">Муниципальная программа "Развитие физической культуры, спорта  и повышение эффективности молодежной политики в муниципальном образовании городской округ "Охинский" </t>
  </si>
  <si>
    <t>Муниципальная программа "Поддержка и развитие малого и среднего предпринимательства в муниципальном образовании городской округ "Охинский"</t>
  </si>
  <si>
    <t>Муниципальная программа "Обеспечение населения муниципального образования городской округ "Охинский" качественным жильем"</t>
  </si>
  <si>
    <t>Совершенствование и развитие дорожного хозяйства, повышение безопасности дорожного движения в муниципальном образовании городской округ "Охинский"</t>
  </si>
  <si>
    <t>Фактическое исполнение ниже первоначального плана на 3028,8 тыс. рублей или на 2,4 процента, за счет сокращения плана расходов из-за отсутствия потребности</t>
  </si>
  <si>
    <t>Фактическое исполнение выше первоначального плана на 95304,9 тыс. рублей или на 5,6 процентов, в связи с увеличением субвенций и субсидии из областного бюджета, увеличением расходов местного бюджета</t>
  </si>
  <si>
    <t>Фактическое исполнение ниже первоначального плана на 95304,9 тыс. рублей или на 30 процентов, за счет сокращения расходов за счет областного и местного бюджетов по причине несостоявшихся конкурсных процедур</t>
  </si>
  <si>
    <t>Фактическое исполнение выше первоначального плана на 69,9 тыс. рублей или на 16,4 процентов, за счет увеличения потребности</t>
  </si>
  <si>
    <t>Фактическое исполнение ниже первоначального плана на 19717,1 тыс. рублей или на 12,6 процентов, в связи с нарушением подрядными организациями сроков исполнения и иных условий контрактов</t>
  </si>
  <si>
    <t>Фактическое исполнение ниже первоначального плана на 19315,0 тыс. рублей или на 5,2 процентов, в связи с нарушением подрядными организациями сроков исполнения и иных условий контрактов</t>
  </si>
  <si>
    <t xml:space="preserve">Фактическое исполнение выше первоначального плана на 40 373,3 тыс. рублей или на 129,7 процента, в связи с увеличением расходов за счет местного бюджета, перераспределением бюджетных ассигнований между муниципальными программами </t>
  </si>
  <si>
    <t>Фактическое исполнение ниже первоначального плана на 215,1 тыс. рублей или на 10,4 процентов, за счет сокращения плана расходов из-за отсутствия потребности</t>
  </si>
  <si>
    <t xml:space="preserve">Фактическое исполнение выше первоначального плана на 3726,1 тыс. рублей или на 1,4 процента, в связи с увеличением расходов за счет местного бюджета, перераспределением бюджетных ассигнований между муниципальными программами </t>
  </si>
  <si>
    <t>Фактическое исполнение выше первоначального плана на 10 618,0 тыс. рублей или на 4,2 процентов, в связи с увеличением расходов за счет областного и местного бюджета</t>
  </si>
  <si>
    <t>Фактическое исполнение ниже первоначального плана на 3291,1 тыс. рублей или на 24,1  процентов, в связи с сокращением расходов за счет областного и местного бюджета из-за отсутствия потребности</t>
  </si>
  <si>
    <t xml:space="preserve">Фактическое исполнение ниже первоначального плана на 75,0 тыс. рублей или на 78,9 процентов, за счет сокращения плана расходов из-за отсутствия потребности </t>
  </si>
  <si>
    <t>Фактическое исполнение выше первоначального плана на 70 143,2 тыс. рублей или на 151,6 процентов, в связи с увеличением расходов за счет областного и местного бюджета</t>
  </si>
  <si>
    <t>Основое увеличение плановых назначений связано с предоставлением дополнительных безвозмездных поступлений из областного бюджета, увеличением расходов за счет остатков по налоговым и неналоговым доходам по состоянию на 01.01.2019 года</t>
  </si>
  <si>
    <t xml:space="preserve">Информация к отчету об исполнении бюджета муниципального образования  городской округ "Охинский" за 2019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</si>
</sst>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2" fillId="0" borderId="0" xfId="0" applyFont="1"/>
    <xf numFmtId="0" fontId="1" fillId="0" borderId="0" xfId="0" applyFont="1" applyAlignment="1">
      <alignment wrapText="1"/>
    </xf>
    <xf numFmtId="0" fontId="6" fillId="0" borderId="1" xfId="0" applyFont="1" applyBorder="1" applyAlignment="1">
      <alignment vertical="top" wrapText="1"/>
    </xf>
    <xf numFmtId="0" fontId="3" fillId="3" borderId="2" xfId="0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left" vertical="top" wrapText="1" readingOrder="1"/>
    </xf>
    <xf numFmtId="0" fontId="3" fillId="0" borderId="5" xfId="0" applyFont="1" applyBorder="1" applyAlignment="1">
      <alignment vertical="top"/>
    </xf>
    <xf numFmtId="0" fontId="5" fillId="3" borderId="6" xfId="0" applyFont="1" applyFill="1" applyBorder="1" applyAlignment="1">
      <alignment horizontal="left" vertical="top" wrapText="1" readingOrder="1"/>
    </xf>
    <xf numFmtId="164" fontId="1" fillId="3" borderId="5" xfId="0" applyNumberFormat="1" applyFont="1" applyFill="1" applyBorder="1" applyAlignment="1">
      <alignment horizontal="right" vertical="center" wrapText="1"/>
    </xf>
    <xf numFmtId="0" fontId="3" fillId="0" borderId="8" xfId="0" applyFont="1" applyBorder="1" applyAlignment="1">
      <alignment vertical="top"/>
    </xf>
    <xf numFmtId="0" fontId="3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vertical="center"/>
    </xf>
    <xf numFmtId="164" fontId="1" fillId="0" borderId="4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165" fontId="7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workbookViewId="0">
      <selection activeCell="H2" sqref="H2"/>
    </sheetView>
  </sheetViews>
  <sheetFormatPr defaultRowHeight="15" x14ac:dyDescent="0.25"/>
  <cols>
    <col min="1" max="1" width="5.28515625" customWidth="1"/>
    <col min="2" max="2" width="63.28515625" customWidth="1"/>
    <col min="3" max="3" width="18.140625" customWidth="1"/>
    <col min="4" max="4" width="11.85546875" customWidth="1"/>
    <col min="5" max="6" width="13" customWidth="1"/>
    <col min="7" max="7" width="12.85546875" customWidth="1"/>
    <col min="8" max="8" width="62.5703125" customWidth="1"/>
  </cols>
  <sheetData>
    <row r="1" spans="1:9" ht="30" x14ac:dyDescent="0.25">
      <c r="H1" s="5" t="s">
        <v>43</v>
      </c>
    </row>
    <row r="3" spans="1:9" x14ac:dyDescent="0.25">
      <c r="A3" s="4" t="s">
        <v>11</v>
      </c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 t="s">
        <v>0</v>
      </c>
      <c r="H4" s="1"/>
      <c r="I4" s="1"/>
    </row>
    <row r="5" spans="1:9" ht="91.5" customHeight="1" x14ac:dyDescent="0.25">
      <c r="A5" s="2" t="s">
        <v>1</v>
      </c>
      <c r="B5" s="2" t="s">
        <v>3</v>
      </c>
      <c r="C5" s="3" t="s">
        <v>12</v>
      </c>
      <c r="D5" s="3" t="s">
        <v>13</v>
      </c>
      <c r="E5" s="3" t="s">
        <v>14</v>
      </c>
      <c r="F5" s="3" t="s">
        <v>15</v>
      </c>
      <c r="G5" s="3" t="s">
        <v>4</v>
      </c>
      <c r="H5" s="2" t="s">
        <v>5</v>
      </c>
      <c r="I5" s="1"/>
    </row>
    <row r="6" spans="1:9" ht="64.5" customHeight="1" x14ac:dyDescent="0.25">
      <c r="A6" s="2">
        <v>1</v>
      </c>
      <c r="B6" s="7" t="s">
        <v>16</v>
      </c>
      <c r="C6" s="8">
        <v>124203.4</v>
      </c>
      <c r="D6" s="16">
        <v>122142.5</v>
      </c>
      <c r="E6" s="17">
        <v>121174.6</v>
      </c>
      <c r="F6" s="17">
        <f>SUM(E6-C6)</f>
        <v>-3028.7999999999884</v>
      </c>
      <c r="G6" s="18">
        <f>SUM(E6/C6)</f>
        <v>0.9756141941363925</v>
      </c>
      <c r="H6" s="3" t="s">
        <v>29</v>
      </c>
      <c r="I6" s="1"/>
    </row>
    <row r="7" spans="1:9" ht="48" customHeight="1" x14ac:dyDescent="0.25">
      <c r="A7" s="2">
        <v>2</v>
      </c>
      <c r="B7" s="7" t="s">
        <v>17</v>
      </c>
      <c r="C7" s="8">
        <v>1688329.6</v>
      </c>
      <c r="D7" s="16">
        <v>1817230.6</v>
      </c>
      <c r="E7" s="17">
        <v>1783634.5</v>
      </c>
      <c r="F7" s="17">
        <f t="shared" ref="F7:F18" si="0">SUM(E7-C7)</f>
        <v>95304.899999999907</v>
      </c>
      <c r="G7" s="18">
        <f t="shared" ref="G7:G22" si="1">SUM(E7/C7)</f>
        <v>1.0564492265017447</v>
      </c>
      <c r="H7" s="3" t="s">
        <v>30</v>
      </c>
      <c r="I7" s="1"/>
    </row>
    <row r="8" spans="1:9" ht="45.75" customHeight="1" x14ac:dyDescent="0.25">
      <c r="A8" s="2">
        <v>3</v>
      </c>
      <c r="B8" s="7" t="s">
        <v>28</v>
      </c>
      <c r="C8" s="8">
        <v>301661.8</v>
      </c>
      <c r="D8" s="16">
        <v>239306</v>
      </c>
      <c r="E8" s="17">
        <v>211208.3</v>
      </c>
      <c r="F8" s="17">
        <f t="shared" si="0"/>
        <v>-90453.5</v>
      </c>
      <c r="G8" s="18">
        <f t="shared" si="1"/>
        <v>0.70014930627610128</v>
      </c>
      <c r="H8" s="6" t="s">
        <v>31</v>
      </c>
      <c r="I8" s="1"/>
    </row>
    <row r="9" spans="1:9" ht="43.5" customHeight="1" x14ac:dyDescent="0.25">
      <c r="A9" s="2">
        <v>4</v>
      </c>
      <c r="B9" s="7" t="s">
        <v>18</v>
      </c>
      <c r="C9" s="8">
        <v>425</v>
      </c>
      <c r="D9" s="16">
        <v>494.9</v>
      </c>
      <c r="E9" s="17">
        <v>494.9</v>
      </c>
      <c r="F9" s="17">
        <f t="shared" si="0"/>
        <v>69.899999999999977</v>
      </c>
      <c r="G9" s="18">
        <f t="shared" si="1"/>
        <v>1.1644705882352941</v>
      </c>
      <c r="H9" s="3" t="s">
        <v>32</v>
      </c>
      <c r="I9" s="1"/>
    </row>
    <row r="10" spans="1:9" ht="42.75" customHeight="1" x14ac:dyDescent="0.25">
      <c r="A10" s="2">
        <v>5</v>
      </c>
      <c r="B10" s="7" t="s">
        <v>27</v>
      </c>
      <c r="C10" s="8">
        <v>156865.1</v>
      </c>
      <c r="D10" s="16">
        <v>174150.39999999999</v>
      </c>
      <c r="E10" s="17">
        <v>137148</v>
      </c>
      <c r="F10" s="17">
        <f t="shared" si="0"/>
        <v>-19717.100000000006</v>
      </c>
      <c r="G10" s="18">
        <f t="shared" si="1"/>
        <v>0.87430537449056545</v>
      </c>
      <c r="H10" s="6" t="s">
        <v>33</v>
      </c>
      <c r="I10" s="1"/>
    </row>
    <row r="11" spans="1:9" ht="92.25" customHeight="1" x14ac:dyDescent="0.25">
      <c r="A11" s="2">
        <v>6</v>
      </c>
      <c r="B11" s="7" t="s">
        <v>19</v>
      </c>
      <c r="C11" s="8">
        <v>371179.5</v>
      </c>
      <c r="D11" s="16">
        <v>368839.7</v>
      </c>
      <c r="E11" s="17">
        <v>351864.5</v>
      </c>
      <c r="F11" s="17">
        <f t="shared" si="0"/>
        <v>-19315</v>
      </c>
      <c r="G11" s="18">
        <f t="shared" si="1"/>
        <v>0.94796318223393261</v>
      </c>
      <c r="H11" s="6" t="s">
        <v>34</v>
      </c>
      <c r="I11" s="1"/>
    </row>
    <row r="12" spans="1:9" ht="25.5" x14ac:dyDescent="0.25">
      <c r="A12" s="2">
        <v>7</v>
      </c>
      <c r="B12" s="7" t="s">
        <v>20</v>
      </c>
      <c r="C12" s="8">
        <v>3906.1</v>
      </c>
      <c r="D12" s="16">
        <v>3906.1</v>
      </c>
      <c r="E12" s="17">
        <v>3906</v>
      </c>
      <c r="F12" s="17">
        <f t="shared" si="0"/>
        <v>-9.9999999999909051E-2</v>
      </c>
      <c r="G12" s="18">
        <f t="shared" si="1"/>
        <v>0.99997439901692231</v>
      </c>
      <c r="H12" s="3"/>
      <c r="I12" s="1"/>
    </row>
    <row r="13" spans="1:9" ht="52.5" customHeight="1" x14ac:dyDescent="0.25">
      <c r="A13" s="2">
        <v>8</v>
      </c>
      <c r="B13" s="7" t="s">
        <v>21</v>
      </c>
      <c r="C13" s="8">
        <v>31126.7</v>
      </c>
      <c r="D13" s="16">
        <v>71691.100000000006</v>
      </c>
      <c r="E13" s="17">
        <v>71500</v>
      </c>
      <c r="F13" s="17">
        <f t="shared" si="0"/>
        <v>40373.300000000003</v>
      </c>
      <c r="G13" s="18">
        <f t="shared" si="1"/>
        <v>2.2970632929285788</v>
      </c>
      <c r="H13" s="3" t="s">
        <v>35</v>
      </c>
      <c r="I13" s="1"/>
    </row>
    <row r="14" spans="1:9" ht="69" customHeight="1" x14ac:dyDescent="0.25">
      <c r="A14" s="2">
        <v>9</v>
      </c>
      <c r="B14" s="7" t="s">
        <v>22</v>
      </c>
      <c r="C14" s="8">
        <v>2066.8000000000002</v>
      </c>
      <c r="D14" s="16">
        <v>1857.2</v>
      </c>
      <c r="E14" s="17">
        <v>1851.7</v>
      </c>
      <c r="F14" s="17">
        <f t="shared" si="0"/>
        <v>-215.10000000000014</v>
      </c>
      <c r="G14" s="18">
        <f t="shared" si="1"/>
        <v>0.8959260692858525</v>
      </c>
      <c r="H14" s="3" t="s">
        <v>36</v>
      </c>
      <c r="I14" s="1"/>
    </row>
    <row r="15" spans="1:9" ht="54.75" customHeight="1" x14ac:dyDescent="0.25">
      <c r="A15" s="2">
        <v>10</v>
      </c>
      <c r="B15" s="7" t="s">
        <v>23</v>
      </c>
      <c r="C15" s="8">
        <v>269273.90000000002</v>
      </c>
      <c r="D15" s="16">
        <v>277079.40000000002</v>
      </c>
      <c r="E15" s="17">
        <v>273000</v>
      </c>
      <c r="F15" s="17">
        <f t="shared" si="0"/>
        <v>3726.0999999999767</v>
      </c>
      <c r="G15" s="18">
        <f t="shared" si="1"/>
        <v>1.0138375832191682</v>
      </c>
      <c r="H15" s="3" t="s">
        <v>37</v>
      </c>
      <c r="I15" s="1"/>
    </row>
    <row r="16" spans="1:9" ht="44.25" customHeight="1" x14ac:dyDescent="0.25">
      <c r="A16" s="2">
        <v>11</v>
      </c>
      <c r="B16" s="7" t="s">
        <v>24</v>
      </c>
      <c r="C16" s="8">
        <v>1000</v>
      </c>
      <c r="D16" s="16">
        <v>0</v>
      </c>
      <c r="E16" s="17">
        <v>0</v>
      </c>
      <c r="F16" s="17">
        <f t="shared" si="0"/>
        <v>-1000</v>
      </c>
      <c r="G16" s="18">
        <f t="shared" si="1"/>
        <v>0</v>
      </c>
      <c r="H16" s="3" t="s">
        <v>6</v>
      </c>
      <c r="I16" s="1"/>
    </row>
    <row r="17" spans="1:9" ht="117.75" customHeight="1" x14ac:dyDescent="0.25">
      <c r="A17" s="2">
        <v>12</v>
      </c>
      <c r="B17" s="7" t="s">
        <v>25</v>
      </c>
      <c r="C17" s="8">
        <v>254929.6</v>
      </c>
      <c r="D17" s="16">
        <v>281483.2</v>
      </c>
      <c r="E17" s="17">
        <v>265547.59999999998</v>
      </c>
      <c r="F17" s="17">
        <f t="shared" si="0"/>
        <v>10617.999999999971</v>
      </c>
      <c r="G17" s="18">
        <f t="shared" si="1"/>
        <v>1.041650714550213</v>
      </c>
      <c r="H17" s="6" t="s">
        <v>38</v>
      </c>
      <c r="I17" s="1"/>
    </row>
    <row r="18" spans="1:9" ht="45" customHeight="1" x14ac:dyDescent="0.25">
      <c r="A18" s="2">
        <v>13</v>
      </c>
      <c r="B18" s="7" t="s">
        <v>26</v>
      </c>
      <c r="C18" s="8">
        <v>13669.6</v>
      </c>
      <c r="D18" s="16">
        <v>11616.2</v>
      </c>
      <c r="E18" s="17">
        <v>10378.5</v>
      </c>
      <c r="F18" s="17">
        <f t="shared" si="0"/>
        <v>-3291.1000000000004</v>
      </c>
      <c r="G18" s="18">
        <f t="shared" si="1"/>
        <v>0.75923948030666588</v>
      </c>
      <c r="H18" s="3" t="s">
        <v>39</v>
      </c>
      <c r="I18" s="1"/>
    </row>
    <row r="19" spans="1:9" ht="25.5" hidden="1" x14ac:dyDescent="0.25">
      <c r="A19" s="2">
        <v>14</v>
      </c>
      <c r="B19" s="9" t="s">
        <v>7</v>
      </c>
      <c r="C19" s="8">
        <v>0</v>
      </c>
      <c r="D19" s="16">
        <v>0</v>
      </c>
      <c r="E19" s="17">
        <v>0</v>
      </c>
      <c r="F19" s="17">
        <f t="shared" ref="F19:F21" si="2">SUM(E19-C19)</f>
        <v>0</v>
      </c>
      <c r="G19" s="18" t="e">
        <f t="shared" ref="G19:G21" si="3">SUM(E19/C19)</f>
        <v>#DIV/0!</v>
      </c>
      <c r="H19" s="3" t="s">
        <v>9</v>
      </c>
      <c r="I19" s="1"/>
    </row>
    <row r="20" spans="1:9" ht="27.75" customHeight="1" x14ac:dyDescent="0.25">
      <c r="A20" s="2">
        <v>14</v>
      </c>
      <c r="B20" s="11" t="s">
        <v>8</v>
      </c>
      <c r="C20" s="12">
        <v>95</v>
      </c>
      <c r="D20" s="19">
        <v>20</v>
      </c>
      <c r="E20" s="20">
        <v>20</v>
      </c>
      <c r="F20" s="17">
        <f t="shared" si="2"/>
        <v>-75</v>
      </c>
      <c r="G20" s="18">
        <f t="shared" si="1"/>
        <v>0.21052631578947367</v>
      </c>
      <c r="H20" s="3" t="s">
        <v>40</v>
      </c>
      <c r="I20" s="1"/>
    </row>
    <row r="21" spans="1:9" ht="41.25" customHeight="1" x14ac:dyDescent="0.25">
      <c r="A21" s="10">
        <v>15</v>
      </c>
      <c r="B21" s="14" t="s">
        <v>10</v>
      </c>
      <c r="C21" s="21">
        <v>46264.1</v>
      </c>
      <c r="D21" s="17">
        <v>128439.1</v>
      </c>
      <c r="E21" s="17">
        <v>116407.3</v>
      </c>
      <c r="F21" s="17">
        <f t="shared" si="2"/>
        <v>70143.200000000012</v>
      </c>
      <c r="G21" s="25">
        <f t="shared" si="3"/>
        <v>2.5161475096240933</v>
      </c>
      <c r="H21" s="6" t="s">
        <v>41</v>
      </c>
      <c r="I21" s="1"/>
    </row>
    <row r="22" spans="1:9" ht="30.75" customHeight="1" x14ac:dyDescent="0.25">
      <c r="A22" s="13"/>
      <c r="B22" s="15" t="s">
        <v>2</v>
      </c>
      <c r="C22" s="22">
        <f>SUM(C6:C21)</f>
        <v>3264996.2</v>
      </c>
      <c r="D22" s="22">
        <f>SUM(D6:D21)</f>
        <v>3498256.4000000008</v>
      </c>
      <c r="E22" s="22">
        <f>SUM(E6:E21)</f>
        <v>3348135.9</v>
      </c>
      <c r="F22" s="23">
        <f>SUM(E22-C22)</f>
        <v>83139.699999999721</v>
      </c>
      <c r="G22" s="24">
        <f t="shared" si="1"/>
        <v>1.0254639500039846</v>
      </c>
      <c r="H22" s="2"/>
      <c r="I22" s="1"/>
    </row>
    <row r="23" spans="1:9" x14ac:dyDescent="0.25">
      <c r="A23" s="1"/>
      <c r="B23" s="1"/>
      <c r="C23" s="1"/>
      <c r="D23" s="1"/>
      <c r="E23" s="1"/>
      <c r="F23" s="1"/>
      <c r="G23" s="1"/>
      <c r="H23" s="1"/>
      <c r="I23" s="1"/>
    </row>
    <row r="24" spans="1:9" x14ac:dyDescent="0.25">
      <c r="A24" s="1" t="s">
        <v>42</v>
      </c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</sheetData>
  <pageMargins left="0.70866141732283472" right="0.70866141732283472" top="0.74803149606299213" bottom="0.74803149606299213" header="0.31496062992125984" footer="0.31496062992125984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Алексеева</dc:creator>
  <cp:lastModifiedBy>Алексеева</cp:lastModifiedBy>
  <cp:lastPrinted>2017-03-22T23:55:11Z</cp:lastPrinted>
  <dcterms:created xsi:type="dcterms:W3CDTF">2017-05-26T04:50:32Z</dcterms:created>
  <dcterms:modified xsi:type="dcterms:W3CDTF">2020-03-03T01:56:41Z</dcterms:modified>
</cp:coreProperties>
</file>