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201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22" i="1" l="1"/>
  <c r="E22" i="1"/>
  <c r="C22" i="1"/>
  <c r="F20" i="1"/>
  <c r="G20" i="1"/>
  <c r="F21" i="1"/>
  <c r="G21" i="1"/>
  <c r="G22" i="1" l="1"/>
  <c r="F22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<sst xmlns="http://schemas.openxmlformats.org/spreadsheetml/2006/main" count="44" uniqueCount="44">
  <si>
    <t>тыс. руб.</t>
  </si>
  <si>
    <t>№</t>
  </si>
  <si>
    <t>ВСЕГО</t>
  </si>
  <si>
    <t xml:space="preserve">Наименование муниципальной программы </t>
  </si>
  <si>
    <t>Процент фактического исполнения от первоначально утвержденного плана (%)</t>
  </si>
  <si>
    <t>Муниципальная программа муниципального образования городской округ "Охинский" "Совершенствование муниципального управления на 2014-2020 годы"</t>
  </si>
  <si>
    <t xml:space="preserve">Муниципальная программа муниципального образования городской округ "Охинский" "Развитие образования в муниципальном образовании городской округ "Охинский" на 2015-2020 годы" </t>
  </si>
  <si>
    <t xml:space="preserve">Муниципальная программа муниципального образования городской округ "Охинский" "Повышение безопасности дорожного движения в муниципальном образовании городской округ "Охинский" в 2014-2020 годах" </t>
  </si>
  <si>
    <t>Муниципальная программа муниципального образования городской округ "Охинский" "О противодействии коррупции в органах местного самоуправления муниципального образования городской округ "Охинский" на 2014-2020 годы"</t>
  </si>
  <si>
    <t>Муниципальная программа "Обеспечение населения муниципального образования городской округ "Охинский" качественным жильем" на 2015-2020 годы"</t>
  </si>
  <si>
    <t>Муниципальная программа муниципального образования городской округ "Охинский" "Обеспечение населения муниципального образования городской округ "Охинский" качественными услугами жилищно-коммунального хозяйства на 2014-2020 годы"</t>
  </si>
  <si>
    <t>Муниципальная программа "Развитие сельского хозяйства муниципального образования городской округ "Охинский" на 2014-2020 годы"</t>
  </si>
  <si>
    <t>Муниципальная программа "Совершенствование системы управления муниципальным имуществом в муниципальном образовании городской округ "Охинский" на 2015-2020 годы"</t>
  </si>
  <si>
    <t xml:space="preserve">Муниципальная программа муниципального образования городской округ "Охинский" "Защита населения и территории муниципального образования городской округ "Охинский" от чрезвычайных ситуаций природного и техногенного характера, обеспечение пожарной безопасности и безопасности на водных объектах на 2015-2020 годы" </t>
  </si>
  <si>
    <t>Муниципальная программа "Развитие культуры в муниципальном образовании городской округ "Охинский" на 2015-2020 годы"</t>
  </si>
  <si>
    <t>Муниципальная программа "Развитие физической культуры, спорта  и повышение эффективности молодежной политики в муниципальном образовании городской округ "Охинский" на 2015-2020 годы"</t>
  </si>
  <si>
    <t>Муниципальная программа "Поддержка и развитие малого и среднего предпринимательства в муниципальном образовании городской округ "Охинский" на 2014-2020 годы"</t>
  </si>
  <si>
    <t>Муниципальная программа муниципального образования городской округ "Охинский" "Благоустройство и дорожное хозяйство в муниципальном образовании городской округ "Охинский" на 2015-2020 годы"</t>
  </si>
  <si>
    <t xml:space="preserve">Муниципальная программа муниципального образования городской округ "Охинский" "Управление муниципальными финансами муниципального образования городской  округ "Охинский" на 2015-2020 годы" </t>
  </si>
  <si>
    <t>Примечание</t>
  </si>
  <si>
    <t>Основое увеличение плановых назначений связано с предоставлением дополнительных безвозмездных поступлений из областного бюджета, поступлением дополнительных налоговых и неналоговых доходов</t>
  </si>
  <si>
    <t>Фактическое исполнение составило 0 тыс. рублей,  в связи с отсутствием потребности по процентным платежам по муниципальному долгу</t>
  </si>
  <si>
    <t>Развитие инвестиционного потенциала в муниципальном образовании городской округ "Охинский"</t>
  </si>
  <si>
    <t>Развитие торговли в муниципальном образовании городской округ "Охинский"</t>
  </si>
  <si>
    <t>Перечень и объемы финансирования муниципальных программ муниципального образования городской округ "Охинский" за 2017 год</t>
  </si>
  <si>
    <t xml:space="preserve">Информация к отчету об исполнении бюджета муниципального образования  городской округ "Охинский" за 2017 год </t>
  </si>
  <si>
    <t>Фактическое исполнение выше первоначального плана на 10888,5 тыс. рублей или на 24,3 процента, в связи увеличением средств финансовой помощи из областного бюджета, а также увеличением расходов за счет налоговых и неналоговых доходов</t>
  </si>
  <si>
    <t>Фактическое исполнение выше первоначального плана на 17 682,1 тыс. рублей или на 1,6 процентов, в связи с увеличением субвенций из областного бюджета, увеличением расходов местного бюджета</t>
  </si>
  <si>
    <t>Фактическое исполнение составило 0 тыс. рублей,  в связи с отсутствием потребности.</t>
  </si>
  <si>
    <t>Фактическое исполнение ниже первоначального плана на 294,8 тыс. рублей или на 42,7 процентов, за счет сокращения плана расходов из-за отсутствия потребности</t>
  </si>
  <si>
    <t xml:space="preserve">Фактическое исполнение выше первоначального плана на 17 304,0 тыс. рублей или на 12,8 процента, в связи с увеличением расходов за счет местного бюджета, перераспределением бюджетных ассигнований между муниципальными программами </t>
  </si>
  <si>
    <t>Фактическое исполнение выше первоначального плана на 6 326,7 тыс. рублей или на 1434,6  процентов, в связи с увеличением расходов за счет областного и местного бюджета</t>
  </si>
  <si>
    <t>Фактическое исполнение выше первоначального плана на 137 144,8 тыс. рублей или на 46,7 процентов, в связи с увеличением расходов за счет областного и местного бюджета</t>
  </si>
  <si>
    <t>Фактическое исполнение ниже первоначального плана на 30,0 тыс. рублей или на 50,0 процентов, за счет сокращения плана расходов из-за отсутствия потребности</t>
  </si>
  <si>
    <t>Фактическое исполнение выше первоначального плана на 29 230,8 тыс. рублей или на 30,5 процентов, в связи с увеличением расходов в связи с выделением дополнительных средств на реализацию муниципальной программы муниципального образования городской округ "Охинский" Развитие культуры в муниципальном образовании городской округ "Охинский" в сумме 3 960,5 тыс. руб., увеличением расходов на обеспечение деятельности подведомственных учреждений, выделением из резервного фонда МО ГО "Охинский", увеличением расходов за счет собственных доходов.</t>
  </si>
  <si>
    <t>Фактическое исполнение ниже первоначального плана на 59,1 тыс. рублей или на 3,9 процента, за счет сокращения плана расходов, в связи с отсутствием потребности.</t>
  </si>
  <si>
    <t>Первоначальный план на 2017 год</t>
  </si>
  <si>
    <t>Уточненный план на 2017 год</t>
  </si>
  <si>
    <t>Исполнение на 01.01.2018</t>
  </si>
  <si>
    <t>Отклонение исполнения от первоначального плана на 2017 год</t>
  </si>
  <si>
    <t>Фактическое исполнение ниже первоначального плана на 3 850,1 тыс. рублей или на 50,7 процентов, в связи с сокращением расходов за счет областного и местного бюджета</t>
  </si>
  <si>
    <t xml:space="preserve">Фактическое исполнение выше первоначального плана на 18 796,6 тыс. рублей или на 46,4 процента, в связи с увеличением расходов за счет областного и местного бюджета, перераспределением бюджетных ассигнований между муниципальными программами </t>
  </si>
  <si>
    <t>Фактическое исполнение выше первоначального плана на 311 737,1 тыс. рублей или на 299,1 процентов, в связи с увеличением средств на сумму остатков 2016 года, с увеличением средств из областного и местного бюджета на решение вопросов местного значения, выделением из резервного фонда МО ГО «Охинский», с увеличением потребности на муниципальную программу «Обеспечение населения МО ГО «Охинский» качественными услугами жилищно-коммунального хозяйства».</t>
  </si>
  <si>
    <t>Фактическое исполнение выше первоначального плана на 433 753,7 тыс. рублей или на 160,7 процентов, в связи с увеличением средств на сумму остатков 2016 года: в сумме 2 709,2 тыс. руб., увеличением расходов за счет областного и местного бюджета в части реализации подпрограммы "Переселение граждан из аварийного и ветхого жилищного фонда , подпрограммы "Повышение сейсмоустойчивости жилых домов, основных объектов и систем жизнеобеспечения., подпрограммы  "Развитие жилищного строительства", в части ликвидации аварийного и непригодного для проживания жилищного фонда.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</si>
</sst>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Border="1" applyAlignment="1">
      <alignment vertical="top"/>
    </xf>
    <xf numFmtId="165" fontId="3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vertical="top"/>
    </xf>
    <xf numFmtId="164" fontId="4" fillId="0" borderId="1" xfId="0" applyNumberFormat="1" applyFont="1" applyBorder="1" applyAlignment="1">
      <alignment vertical="top"/>
    </xf>
    <xf numFmtId="165" fontId="4" fillId="0" borderId="1" xfId="0" applyNumberFormat="1" applyFont="1" applyBorder="1" applyAlignment="1">
      <alignment vertical="top"/>
    </xf>
    <xf numFmtId="0" fontId="2" fillId="0" borderId="0" xfId="0" applyFont="1"/>
    <xf numFmtId="0" fontId="1" fillId="0" borderId="0" xfId="0" applyFont="1" applyAlignment="1">
      <alignment wrapText="1"/>
    </xf>
    <xf numFmtId="0" fontId="5" fillId="0" borderId="2" xfId="0" applyFont="1" applyFill="1" applyBorder="1" applyAlignment="1">
      <alignment horizontal="left" vertical="top" wrapText="1" readingOrder="1"/>
    </xf>
    <xf numFmtId="0" fontId="6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workbookViewId="0">
      <selection activeCell="H10" sqref="H10"/>
    </sheetView>
  </sheetViews>
  <sheetFormatPr defaultRowHeight="15" x14ac:dyDescent="0.25"/>
  <cols>
    <col min="1" max="1" width="5.28515625" customWidth="1"/>
    <col min="2" max="2" width="63.28515625" customWidth="1"/>
    <col min="3" max="3" width="18.140625" customWidth="1"/>
    <col min="4" max="4" width="11.85546875" customWidth="1"/>
    <col min="5" max="6" width="13" customWidth="1"/>
    <col min="7" max="7" width="12.85546875" customWidth="1"/>
    <col min="8" max="8" width="62.5703125" customWidth="1"/>
  </cols>
  <sheetData>
    <row r="1" spans="1:9" ht="30" x14ac:dyDescent="0.25">
      <c r="H1" s="10" t="s">
        <v>25</v>
      </c>
    </row>
    <row r="3" spans="1:9" x14ac:dyDescent="0.25">
      <c r="A3" s="9" t="s">
        <v>24</v>
      </c>
      <c r="B3" s="1"/>
      <c r="C3" s="1"/>
      <c r="D3" s="1"/>
      <c r="E3" s="1"/>
      <c r="F3" s="1"/>
      <c r="G3" s="1"/>
      <c r="H3" s="1"/>
      <c r="I3" s="1"/>
    </row>
    <row r="4" spans="1:9" x14ac:dyDescent="0.25">
      <c r="A4" s="1"/>
      <c r="B4" s="1"/>
      <c r="C4" s="1"/>
      <c r="D4" s="1"/>
      <c r="E4" s="1"/>
      <c r="F4" s="1"/>
      <c r="G4" s="1" t="s">
        <v>0</v>
      </c>
      <c r="H4" s="1"/>
      <c r="I4" s="1"/>
    </row>
    <row r="5" spans="1:9" ht="91.5" customHeight="1" x14ac:dyDescent="0.25">
      <c r="A5" s="2" t="s">
        <v>1</v>
      </c>
      <c r="B5" s="2" t="s">
        <v>3</v>
      </c>
      <c r="C5" s="3" t="s">
        <v>36</v>
      </c>
      <c r="D5" s="3" t="s">
        <v>37</v>
      </c>
      <c r="E5" s="3" t="s">
        <v>38</v>
      </c>
      <c r="F5" s="3" t="s">
        <v>39</v>
      </c>
      <c r="G5" s="3" t="s">
        <v>4</v>
      </c>
      <c r="H5" s="2" t="s">
        <v>19</v>
      </c>
      <c r="I5" s="1"/>
    </row>
    <row r="6" spans="1:9" ht="64.5" customHeight="1" x14ac:dyDescent="0.25">
      <c r="A6" s="2">
        <v>1</v>
      </c>
      <c r="B6" s="3" t="s">
        <v>5</v>
      </c>
      <c r="C6" s="4">
        <v>44891.199999999997</v>
      </c>
      <c r="D6" s="4">
        <v>56103.4</v>
      </c>
      <c r="E6" s="4">
        <v>55779.7</v>
      </c>
      <c r="F6" s="4">
        <f>SUM(E6-C6)</f>
        <v>10888.5</v>
      </c>
      <c r="G6" s="5">
        <f>SUM(E6/C6)</f>
        <v>1.2425531061767117</v>
      </c>
      <c r="H6" s="3" t="s">
        <v>26</v>
      </c>
      <c r="I6" s="1"/>
    </row>
    <row r="7" spans="1:9" ht="48" customHeight="1" x14ac:dyDescent="0.25">
      <c r="A7" s="2">
        <v>2</v>
      </c>
      <c r="B7" s="3" t="s">
        <v>6</v>
      </c>
      <c r="C7" s="4">
        <v>1101047.8</v>
      </c>
      <c r="D7" s="4">
        <v>1132717.8999999999</v>
      </c>
      <c r="E7" s="4">
        <v>1118729.8999999999</v>
      </c>
      <c r="F7" s="4">
        <f t="shared" ref="F7:F19" si="0">SUM(E7-C7)</f>
        <v>17682.09999999986</v>
      </c>
      <c r="G7" s="5">
        <f t="shared" ref="G7:G22" si="1">SUM(E7/C7)</f>
        <v>1.0160593391131609</v>
      </c>
      <c r="H7" s="3" t="s">
        <v>27</v>
      </c>
      <c r="I7" s="1"/>
    </row>
    <row r="8" spans="1:9" ht="51" x14ac:dyDescent="0.25">
      <c r="A8" s="2">
        <v>3</v>
      </c>
      <c r="B8" s="3" t="s">
        <v>7</v>
      </c>
      <c r="C8" s="4">
        <v>1500</v>
      </c>
      <c r="D8" s="4">
        <v>2522.9</v>
      </c>
      <c r="E8" s="4">
        <v>1440.9</v>
      </c>
      <c r="F8" s="4">
        <f t="shared" si="0"/>
        <v>-59.099999999999909</v>
      </c>
      <c r="G8" s="5">
        <f t="shared" si="1"/>
        <v>0.96060000000000001</v>
      </c>
      <c r="H8" s="12" t="s">
        <v>35</v>
      </c>
      <c r="I8" s="1"/>
    </row>
    <row r="9" spans="1:9" ht="51" x14ac:dyDescent="0.25">
      <c r="A9" s="2">
        <v>4</v>
      </c>
      <c r="B9" s="3" t="s">
        <v>8</v>
      </c>
      <c r="C9" s="4">
        <v>375</v>
      </c>
      <c r="D9" s="4">
        <v>375</v>
      </c>
      <c r="E9" s="4">
        <v>375</v>
      </c>
      <c r="F9" s="4">
        <f t="shared" si="0"/>
        <v>0</v>
      </c>
      <c r="G9" s="5">
        <f t="shared" si="1"/>
        <v>1</v>
      </c>
      <c r="H9" s="2"/>
      <c r="I9" s="1"/>
    </row>
    <row r="10" spans="1:9" ht="114.75" x14ac:dyDescent="0.25">
      <c r="A10" s="2">
        <v>5</v>
      </c>
      <c r="B10" s="3" t="s">
        <v>9</v>
      </c>
      <c r="C10" s="4">
        <v>269949.8</v>
      </c>
      <c r="D10" s="4">
        <v>771002.1</v>
      </c>
      <c r="E10" s="4">
        <v>703703.5</v>
      </c>
      <c r="F10" s="4">
        <f t="shared" si="0"/>
        <v>433753.7</v>
      </c>
      <c r="G10" s="5">
        <f t="shared" si="1"/>
        <v>2.6067939298343621</v>
      </c>
      <c r="H10" s="12" t="s">
        <v>43</v>
      </c>
      <c r="I10" s="1"/>
    </row>
    <row r="11" spans="1:9" ht="92.25" customHeight="1" x14ac:dyDescent="0.25">
      <c r="A11" s="2">
        <v>6</v>
      </c>
      <c r="B11" s="3" t="s">
        <v>10</v>
      </c>
      <c r="C11" s="4">
        <v>104220.5</v>
      </c>
      <c r="D11" s="4">
        <v>430060.9</v>
      </c>
      <c r="E11" s="4">
        <v>415957.6</v>
      </c>
      <c r="F11" s="4">
        <f t="shared" si="0"/>
        <v>311737.09999999998</v>
      </c>
      <c r="G11" s="5">
        <f t="shared" si="1"/>
        <v>3.9911303438383041</v>
      </c>
      <c r="H11" s="12" t="s">
        <v>42</v>
      </c>
      <c r="I11" s="1"/>
    </row>
    <row r="12" spans="1:9" ht="38.25" x14ac:dyDescent="0.25">
      <c r="A12" s="2">
        <v>7</v>
      </c>
      <c r="B12" s="3" t="s">
        <v>11</v>
      </c>
      <c r="C12" s="4">
        <v>7598.6</v>
      </c>
      <c r="D12" s="4">
        <v>3748.5</v>
      </c>
      <c r="E12" s="4">
        <v>3748.5</v>
      </c>
      <c r="F12" s="4">
        <f t="shared" si="0"/>
        <v>-3850.1000000000004</v>
      </c>
      <c r="G12" s="5">
        <f t="shared" si="1"/>
        <v>0.49331455794488455</v>
      </c>
      <c r="H12" s="3" t="s">
        <v>40</v>
      </c>
      <c r="I12" s="1"/>
    </row>
    <row r="13" spans="1:9" ht="51" x14ac:dyDescent="0.25">
      <c r="A13" s="2">
        <v>8</v>
      </c>
      <c r="B13" s="3" t="s">
        <v>12</v>
      </c>
      <c r="C13" s="4">
        <v>40535.599999999999</v>
      </c>
      <c r="D13" s="4">
        <v>73387.899999999994</v>
      </c>
      <c r="E13" s="4">
        <v>59332.2</v>
      </c>
      <c r="F13" s="4">
        <f t="shared" si="0"/>
        <v>18796.599999999999</v>
      </c>
      <c r="G13" s="5">
        <f t="shared" si="1"/>
        <v>1.4637059769683931</v>
      </c>
      <c r="H13" s="3" t="s">
        <v>41</v>
      </c>
      <c r="I13" s="1"/>
    </row>
    <row r="14" spans="1:9" ht="69" customHeight="1" x14ac:dyDescent="0.25">
      <c r="A14" s="2">
        <v>9</v>
      </c>
      <c r="B14" s="3" t="s">
        <v>13</v>
      </c>
      <c r="C14" s="4">
        <v>690</v>
      </c>
      <c r="D14" s="4">
        <v>395.2</v>
      </c>
      <c r="E14" s="4">
        <v>395.2</v>
      </c>
      <c r="F14" s="4">
        <f t="shared" si="0"/>
        <v>-294.8</v>
      </c>
      <c r="G14" s="5">
        <f t="shared" si="1"/>
        <v>0.57275362318840584</v>
      </c>
      <c r="H14" s="3" t="s">
        <v>29</v>
      </c>
      <c r="I14" s="1"/>
    </row>
    <row r="15" spans="1:9" ht="51" x14ac:dyDescent="0.25">
      <c r="A15" s="2">
        <v>10</v>
      </c>
      <c r="B15" s="3" t="s">
        <v>14</v>
      </c>
      <c r="C15" s="4">
        <v>134772.79999999999</v>
      </c>
      <c r="D15" s="4">
        <v>152205.5</v>
      </c>
      <c r="E15" s="4">
        <v>152076.79999999999</v>
      </c>
      <c r="F15" s="4">
        <f t="shared" si="0"/>
        <v>17304</v>
      </c>
      <c r="G15" s="5">
        <f t="shared" si="1"/>
        <v>1.1283938598886423</v>
      </c>
      <c r="H15" s="3" t="s">
        <v>30</v>
      </c>
      <c r="I15" s="1"/>
    </row>
    <row r="16" spans="1:9" ht="44.25" customHeight="1" x14ac:dyDescent="0.25">
      <c r="A16" s="2">
        <v>11</v>
      </c>
      <c r="B16" s="3" t="s">
        <v>18</v>
      </c>
      <c r="C16" s="4">
        <v>500</v>
      </c>
      <c r="D16" s="4">
        <v>0</v>
      </c>
      <c r="E16" s="4">
        <v>0</v>
      </c>
      <c r="F16" s="4">
        <f t="shared" si="0"/>
        <v>-500</v>
      </c>
      <c r="G16" s="5">
        <f t="shared" si="1"/>
        <v>0</v>
      </c>
      <c r="H16" s="3" t="s">
        <v>21</v>
      </c>
      <c r="I16" s="1"/>
    </row>
    <row r="17" spans="1:9" ht="117.75" customHeight="1" x14ac:dyDescent="0.25">
      <c r="A17" s="2">
        <v>12</v>
      </c>
      <c r="B17" s="3" t="s">
        <v>15</v>
      </c>
      <c r="C17" s="4">
        <v>95835.199999999997</v>
      </c>
      <c r="D17" s="4">
        <v>125205.8</v>
      </c>
      <c r="E17" s="4">
        <v>125066</v>
      </c>
      <c r="F17" s="4">
        <f t="shared" si="0"/>
        <v>29230.800000000003</v>
      </c>
      <c r="G17" s="5">
        <f t="shared" si="1"/>
        <v>1.3050111023924404</v>
      </c>
      <c r="H17" s="12" t="s">
        <v>34</v>
      </c>
      <c r="I17" s="1"/>
    </row>
    <row r="18" spans="1:9" ht="38.25" x14ac:dyDescent="0.25">
      <c r="A18" s="2">
        <v>13</v>
      </c>
      <c r="B18" s="3" t="s">
        <v>16</v>
      </c>
      <c r="C18" s="4">
        <v>441</v>
      </c>
      <c r="D18" s="4">
        <v>6767.7</v>
      </c>
      <c r="E18" s="4">
        <v>6767.7</v>
      </c>
      <c r="F18" s="4">
        <f t="shared" si="0"/>
        <v>6326.7</v>
      </c>
      <c r="G18" s="5">
        <f t="shared" si="1"/>
        <v>15.34625850340136</v>
      </c>
      <c r="H18" s="3" t="s">
        <v>31</v>
      </c>
      <c r="I18" s="1"/>
    </row>
    <row r="19" spans="1:9" ht="51" x14ac:dyDescent="0.25">
      <c r="A19" s="2">
        <v>14</v>
      </c>
      <c r="B19" s="3" t="s">
        <v>17</v>
      </c>
      <c r="C19" s="4">
        <v>293375.8</v>
      </c>
      <c r="D19" s="4">
        <v>494173.2</v>
      </c>
      <c r="E19" s="4">
        <v>430520.6</v>
      </c>
      <c r="F19" s="4">
        <f t="shared" si="0"/>
        <v>137144.79999999999</v>
      </c>
      <c r="G19" s="5">
        <f t="shared" si="1"/>
        <v>1.4674714137975933</v>
      </c>
      <c r="H19" s="3" t="s">
        <v>32</v>
      </c>
      <c r="I19" s="1"/>
    </row>
    <row r="20" spans="1:9" ht="25.5" x14ac:dyDescent="0.25">
      <c r="A20" s="2">
        <v>15</v>
      </c>
      <c r="B20" s="11" t="s">
        <v>22</v>
      </c>
      <c r="C20" s="4">
        <v>460</v>
      </c>
      <c r="D20" s="4">
        <v>0</v>
      </c>
      <c r="E20" s="4">
        <v>0</v>
      </c>
      <c r="F20" s="4">
        <f t="shared" ref="F20:F21" si="2">SUM(E20-C20)</f>
        <v>-460</v>
      </c>
      <c r="G20" s="5">
        <f t="shared" ref="G20:G21" si="3">SUM(E20/C20)</f>
        <v>0</v>
      </c>
      <c r="H20" s="3" t="s">
        <v>28</v>
      </c>
      <c r="I20" s="1"/>
    </row>
    <row r="21" spans="1:9" ht="38.25" x14ac:dyDescent="0.25">
      <c r="A21" s="2">
        <v>16</v>
      </c>
      <c r="B21" s="11" t="s">
        <v>23</v>
      </c>
      <c r="C21" s="4">
        <v>60</v>
      </c>
      <c r="D21" s="4">
        <v>127.3</v>
      </c>
      <c r="E21" s="4">
        <v>30</v>
      </c>
      <c r="F21" s="4">
        <f t="shared" si="2"/>
        <v>-30</v>
      </c>
      <c r="G21" s="5">
        <f t="shared" si="3"/>
        <v>0.5</v>
      </c>
      <c r="H21" s="3" t="s">
        <v>33</v>
      </c>
      <c r="I21" s="1"/>
    </row>
    <row r="22" spans="1:9" x14ac:dyDescent="0.25">
      <c r="A22" s="2"/>
      <c r="B22" s="6" t="s">
        <v>2</v>
      </c>
      <c r="C22" s="7">
        <f>SUM(C6:C21)</f>
        <v>2096253.3000000003</v>
      </c>
      <c r="D22" s="7">
        <f t="shared" ref="D22:E22" si="4">SUM(D6:D21)</f>
        <v>3248793.3</v>
      </c>
      <c r="E22" s="7">
        <f t="shared" si="4"/>
        <v>3073923.6</v>
      </c>
      <c r="F22" s="7">
        <f>SUM(E22-C22)</f>
        <v>977670.29999999981</v>
      </c>
      <c r="G22" s="8">
        <f t="shared" si="1"/>
        <v>1.4663893910149119</v>
      </c>
      <c r="H22" s="2"/>
      <c r="I22" s="1"/>
    </row>
    <row r="23" spans="1:9" x14ac:dyDescent="0.25">
      <c r="A23" s="1"/>
      <c r="B23" s="1"/>
      <c r="C23" s="1"/>
      <c r="D23" s="1"/>
      <c r="E23" s="1"/>
      <c r="F23" s="1"/>
      <c r="G23" s="1"/>
      <c r="H23" s="1"/>
      <c r="I23" s="1"/>
    </row>
    <row r="24" spans="1:9" x14ac:dyDescent="0.25">
      <c r="A24" s="1" t="s">
        <v>20</v>
      </c>
      <c r="B24" s="1"/>
      <c r="C24" s="1"/>
      <c r="D24" s="1"/>
      <c r="E24" s="1"/>
      <c r="F24" s="1"/>
      <c r="G24" s="1"/>
      <c r="H24" s="1"/>
      <c r="I24" s="1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</sheetData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Алексеева</dc:creator>
  <cp:lastModifiedBy>Алексеева</cp:lastModifiedBy>
  <cp:lastPrinted>2017-03-22T23:55:11Z</cp:lastPrinted>
  <dcterms:created xsi:type="dcterms:W3CDTF">2017-05-26T04:50:32Z</dcterms:created>
  <dcterms:modified xsi:type="dcterms:W3CDTF">2018-03-30T00:41:11Z</dcterms:modified>
</cp:coreProperties>
</file>